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tabRatio="794" activeTab="0"/>
  </bookViews>
  <sheets>
    <sheet name="TROŠKOVNIK " sheetId="1" r:id="rId1"/>
  </sheets>
  <definedNames>
    <definedName name="_xlnm.Print_Area" localSheetId="0">'TROŠKOVNIK '!$A$1:$F$30</definedName>
    <definedName name="_xlnm.Print_Titles" localSheetId="0">'TROŠKOVNIK '!$1:$5</definedName>
  </definedNames>
  <calcPr fullCalcOnLoad="1"/>
</workbook>
</file>

<file path=xl/sharedStrings.xml><?xml version="1.0" encoding="utf-8"?>
<sst xmlns="http://schemas.openxmlformats.org/spreadsheetml/2006/main" count="49" uniqueCount="39">
  <si>
    <t>Naručitelj:</t>
  </si>
  <si>
    <t>Predmet:</t>
  </si>
  <si>
    <t>Opis radova</t>
  </si>
  <si>
    <t>Količina</t>
  </si>
  <si>
    <t>Red.br.</t>
  </si>
  <si>
    <t>Jedinična cijena
(kn)</t>
  </si>
  <si>
    <t>Cijena
(kn)</t>
  </si>
  <si>
    <t>UKUPNO:</t>
  </si>
  <si>
    <t>J.M.</t>
  </si>
  <si>
    <t>3.1.</t>
  </si>
  <si>
    <t>3.2.</t>
  </si>
  <si>
    <t>Primorsko-goranska županija, Slogin kula 2, 51000 Rijeka</t>
  </si>
  <si>
    <t>NABAVA I UGRADNJA VRATA U BRODU NA KUPI</t>
  </si>
  <si>
    <t>STAKLENA PREGRADA</t>
  </si>
  <si>
    <t>1.1.</t>
  </si>
  <si>
    <t>1.</t>
  </si>
  <si>
    <t>2.</t>
  </si>
  <si>
    <t>2.1.</t>
  </si>
  <si>
    <t>2.2.</t>
  </si>
  <si>
    <t xml:space="preserve">STAKLENA VRATA </t>
  </si>
  <si>
    <t>3.</t>
  </si>
  <si>
    <t>STAKLENA PREGRADA UKUPNO</t>
  </si>
  <si>
    <t>1.2.</t>
  </si>
  <si>
    <t>kpl</t>
  </si>
  <si>
    <t>Dobava materijala, izrada i obrada, prijevoz i montaža staklene pregrade od bijelog pjeskarenog kaljenog stakla, prema ovjerenom radioničkom nacrtu. Fiksiranje za kameni zid s unutarnje strane kamenog okvira vrata. U cijenu stavke uračunat sav rad i materijal do potpune gotovosti. Obračun po komplet izvedenim radovima.</t>
  </si>
  <si>
    <t>Dobava materijala, izrada i obrada, prijevoz i montaža jednostrukih staklenih vratiju od prozirnog kaljenog stakla, prema ovjerenom radioničkom nacrtu. Vrata se spojnim elementima pričvršćuju za zid s unutarnje strane kamenog okvira vrata. U cijenu stavke uračunata je i brava s ključem, okrugla kvaka za povlačenje vratiju te kukica s lancem na zidu za fiksiranje vratiju kad su otvorena. U cijeni stavke uključen je sav rad i materijal do potpune gotovosti. Obračun po komplet izvedenim radovima.</t>
  </si>
  <si>
    <t>STAKLENA VRATA UKUPNO</t>
  </si>
  <si>
    <t>PDV:</t>
  </si>
  <si>
    <t>SVEUKUPNO s PDV-om:</t>
  </si>
  <si>
    <t>3.3.</t>
  </si>
  <si>
    <t>m'</t>
  </si>
  <si>
    <t>HARMONIKA VRATA - POKRETNI PREGRADNI ZID</t>
  </si>
  <si>
    <t>dim. harmonika vrata: 6 panela po 68x264 cm</t>
  </si>
  <si>
    <t>HARMONIKA VRATA - POKRETNI PREGRADNI ZID UKUPNO</t>
  </si>
  <si>
    <t>dim. pregrade: 80x193 cm, debljina stakla 10 mm</t>
  </si>
  <si>
    <t>dim. vrata: 82x198 cm, debljina stakla 10 mm</t>
  </si>
  <si>
    <t>Dobava materijala, izrada i obrada, prijevoz i montaža DONJE stropne šine za harmonika vrata - pokretni pregradni zid. Stropna metalna šina je željezni U profil 6x6x500 cm, ofarban bojom po izboru projektanta. Dobava materijala, izrada i obrada, prijevoz i montaža GORNJE stropne šine za harmonika vrata O PROFIL 8X8x510 cm CM s dijelovima za povezivanje. U cijenu stavke uračunati fiksiranje stropne šine na strop i zidove (obavezan prethodni pregled lokacije za utvrđivanje načina sidrenja šine). U cijeni stavke uključen je sav rad i materijal do potpune gotovosti. Obračun po metru dužnom komplet izvedenih radova.</t>
  </si>
  <si>
    <t>Dobava materijala, izrada i obrada, prijevoz i montaža harmonika vratiju - pokretnog pregradnog zida prema ovjerenom radioničkom nacrtu. Zid se sastoji od 6 međusobno povezanih drvenih tapeciranih panela, obloženih izolacijskom spužvom ili drugim zvučno izolacijskim materijalom debljine 2 cm s obje strane te presvučena sivom tkaninom sa proštepom. Boju, teksturu i vrstu tkanine te način štepanja odobrava projektant. U cijenu stavke uračunat je prihvat panela na stropnu metalnu šinu na vrhu i kotačići na dnu panela (2 kom po panelu, gumirani, Ø2-4 cm). Pregrada mora imati mehanizam koji omogućuje fiksiranje panela u zatvorenom, odnosno u otvorenom položaju. U cijeni stavke uključen je sav rad i materijal do potpune gotovosti. Obračun po komplet izvedenim radovima.</t>
  </si>
  <si>
    <t xml:space="preserve">Izrada radioničkog nacrta prema projektu. Ovjera radioničkog nacrta od nadzornog inženjera, konzervatora i projektanta. 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</si>
</sst>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$_-;\-* #,##0\ _$_-;_-* &quot;-&quot;\ _$_-;_-@_-"/>
    <numFmt numFmtId="181" formatCode="_-* #,##0.00\ _$_-;\-* #,##0.00\ _$_-;_-* &quot;-&quot;??\ _$_-;_-@_-"/>
    <numFmt numFmtId="182" formatCode="@\ &quot;*&quot;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</numFmts>
  <fonts count="5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182" fontId="5" fillId="31" borderId="7">
      <alignment horizontal="left" vertical="center"/>
      <protection/>
    </xf>
    <xf numFmtId="0" fontId="45" fillId="32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4" fillId="0" borderId="0">
      <alignment/>
      <protection/>
    </xf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180" fontId="2" fillId="34" borderId="11">
      <alignment vertical="center"/>
      <protection/>
    </xf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87" applyNumberFormat="1" applyFont="1" applyBorder="1" applyAlignment="1" applyProtection="1">
      <alignment vertical="top" wrapText="1"/>
      <protection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9" fontId="9" fillId="0" borderId="0" xfId="87" applyNumberFormat="1" applyFont="1" applyBorder="1" applyAlignment="1" applyProtection="1">
      <alignment vertical="top"/>
      <protection/>
    </xf>
    <xf numFmtId="0" fontId="9" fillId="0" borderId="0" xfId="87" applyNumberFormat="1" applyFont="1" applyBorder="1" applyAlignment="1" applyProtection="1">
      <alignment vertical="top"/>
      <protection/>
    </xf>
    <xf numFmtId="0" fontId="8" fillId="0" borderId="0" xfId="0" applyFont="1" applyAlignment="1">
      <alignment vertical="center"/>
    </xf>
    <xf numFmtId="49" fontId="9" fillId="0" borderId="0" xfId="87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87" applyNumberFormat="1" applyFont="1" applyBorder="1" applyAlignment="1" applyProtection="1">
      <alignment vertical="center" wrapText="1"/>
      <protection/>
    </xf>
    <xf numFmtId="4" fontId="0" fillId="0" borderId="0" xfId="0" applyNumberFormat="1" applyAlignment="1">
      <alignment vertical="center"/>
    </xf>
    <xf numFmtId="0" fontId="3" fillId="0" borderId="0" xfId="87" applyNumberFormat="1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" fontId="7" fillId="0" borderId="12" xfId="0" applyNumberFormat="1" applyFont="1" applyBorder="1" applyAlignment="1">
      <alignment vertical="center"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49" fontId="7" fillId="0" borderId="12" xfId="0" applyNumberFormat="1" applyFont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/>
      <protection/>
    </xf>
    <xf numFmtId="188" fontId="7" fillId="0" borderId="12" xfId="0" applyNumberFormat="1" applyFont="1" applyBorder="1" applyAlignment="1" applyProtection="1">
      <alignment horizontal="right" vertical="center"/>
      <protection/>
    </xf>
    <xf numFmtId="188" fontId="7" fillId="0" borderId="12" xfId="0" applyNumberFormat="1" applyFont="1" applyFill="1" applyBorder="1" applyAlignment="1" applyProtection="1">
      <alignment horizontal="right" vertical="center"/>
      <protection/>
    </xf>
    <xf numFmtId="49" fontId="12" fillId="0" borderId="13" xfId="87" applyNumberFormat="1" applyFont="1" applyFill="1" applyBorder="1" applyAlignment="1" applyProtection="1">
      <alignment horizontal="center" vertical="center"/>
      <protection/>
    </xf>
    <xf numFmtId="49" fontId="12" fillId="0" borderId="13" xfId="87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Fill="1" applyBorder="1" applyAlignment="1">
      <alignment horizontal="center" vertical="center" wrapText="1"/>
    </xf>
    <xf numFmtId="49" fontId="6" fillId="35" borderId="12" xfId="87" applyNumberFormat="1" applyFont="1" applyFill="1" applyBorder="1" applyAlignment="1" applyProtection="1">
      <alignment horizontal="left" vertical="center" wrapText="1"/>
      <protection/>
    </xf>
    <xf numFmtId="49" fontId="6" fillId="35" borderId="14" xfId="87" applyNumberFormat="1" applyFont="1" applyFill="1" applyBorder="1" applyAlignment="1" applyProtection="1">
      <alignment horizontal="left" vertical="center" wrapText="1"/>
      <protection/>
    </xf>
    <xf numFmtId="49" fontId="6" fillId="35" borderId="15" xfId="87" applyNumberFormat="1" applyFont="1" applyFill="1" applyBorder="1" applyAlignment="1" applyProtection="1">
      <alignment horizontal="center" vertical="center" wrapText="1"/>
      <protection/>
    </xf>
    <xf numFmtId="4" fontId="6" fillId="35" borderId="12" xfId="87" applyNumberFormat="1" applyFont="1" applyFill="1" applyBorder="1" applyAlignment="1" applyProtection="1">
      <alignment vertical="center"/>
      <protection/>
    </xf>
    <xf numFmtId="49" fontId="6" fillId="35" borderId="12" xfId="87" applyNumberFormat="1" applyFont="1" applyFill="1" applyBorder="1" applyAlignment="1" applyProtection="1">
      <alignment vertical="center" wrapText="1"/>
      <protection/>
    </xf>
    <xf numFmtId="0" fontId="6" fillId="35" borderId="12" xfId="87" applyNumberFormat="1" applyFont="1" applyFill="1" applyBorder="1" applyAlignment="1" applyProtection="1">
      <alignment vertical="center" wrapText="1"/>
      <protection/>
    </xf>
    <xf numFmtId="49" fontId="6" fillId="35" borderId="12" xfId="87" applyNumberFormat="1" applyFont="1" applyFill="1" applyBorder="1" applyAlignment="1" applyProtection="1">
      <alignment horizontal="center" vertical="center"/>
      <protection/>
    </xf>
    <xf numFmtId="4" fontId="6" fillId="35" borderId="12" xfId="0" applyNumberFormat="1" applyFont="1" applyFill="1" applyBorder="1" applyAlignment="1" applyProtection="1">
      <alignment vertical="center"/>
      <protection/>
    </xf>
    <xf numFmtId="4" fontId="6" fillId="35" borderId="12" xfId="85" applyNumberFormat="1" applyFont="1" applyFill="1" applyBorder="1" applyAlignment="1" applyProtection="1">
      <alignment vertical="center"/>
      <protection/>
    </xf>
    <xf numFmtId="188" fontId="6" fillId="35" borderId="15" xfId="87" applyNumberFormat="1" applyFont="1" applyFill="1" applyBorder="1" applyAlignment="1" applyProtection="1">
      <alignment horizontal="center" vertical="center" wrapText="1"/>
      <protection/>
    </xf>
    <xf numFmtId="4" fontId="6" fillId="35" borderId="13" xfId="0" applyNumberFormat="1" applyFont="1" applyFill="1" applyBorder="1" applyAlignment="1" applyProtection="1">
      <alignment horizontal="right" vertical="center" wrapText="1"/>
      <protection/>
    </xf>
    <xf numFmtId="49" fontId="6" fillId="35" borderId="16" xfId="87" applyNumberFormat="1" applyFont="1" applyFill="1" applyBorder="1" applyAlignment="1" applyProtection="1">
      <alignment vertical="center" wrapText="1"/>
      <protection/>
    </xf>
    <xf numFmtId="0" fontId="6" fillId="35" borderId="16" xfId="87" applyNumberFormat="1" applyFont="1" applyFill="1" applyBorder="1" applyAlignment="1" applyProtection="1">
      <alignment vertical="center" wrapText="1"/>
      <protection/>
    </xf>
    <xf numFmtId="49" fontId="6" fillId="35" borderId="16" xfId="87" applyNumberFormat="1" applyFont="1" applyFill="1" applyBorder="1" applyAlignment="1" applyProtection="1">
      <alignment horizontal="center" vertical="center"/>
      <protection/>
    </xf>
    <xf numFmtId="188" fontId="6" fillId="35" borderId="16" xfId="0" applyNumberFormat="1" applyFont="1" applyFill="1" applyBorder="1" applyAlignment="1" applyProtection="1">
      <alignment vertical="center"/>
      <protection/>
    </xf>
    <xf numFmtId="4" fontId="6" fillId="35" borderId="16" xfId="85" applyNumberFormat="1" applyFont="1" applyFill="1" applyBorder="1" applyAlignment="1" applyProtection="1">
      <alignment vertical="center"/>
      <protection/>
    </xf>
    <xf numFmtId="4" fontId="6" fillId="35" borderId="16" xfId="87" applyNumberFormat="1" applyFont="1" applyFill="1" applyBorder="1" applyAlignment="1" applyProtection="1">
      <alignment vertical="center"/>
      <protection/>
    </xf>
    <xf numFmtId="49" fontId="7" fillId="0" borderId="17" xfId="0" applyNumberFormat="1" applyFont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188" fontId="7" fillId="0" borderId="17" xfId="0" applyNumberFormat="1" applyFont="1" applyBorder="1" applyAlignment="1" applyProtection="1">
      <alignment horizontal="right" vertical="center"/>
      <protection/>
    </xf>
    <xf numFmtId="4" fontId="7" fillId="0" borderId="17" xfId="0" applyNumberFormat="1" applyFont="1" applyBorder="1" applyAlignment="1">
      <alignment vertical="center"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0" fontId="3" fillId="0" borderId="0" xfId="87" applyNumberFormat="1" applyFont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slov" xfId="57"/>
    <cellStyle name="Neutral" xfId="58"/>
    <cellStyle name="Normal 10" xfId="59"/>
    <cellStyle name="Normal 11" xfId="60"/>
    <cellStyle name="Normal 13" xfId="61"/>
    <cellStyle name="Normal 16" xfId="62"/>
    <cellStyle name="Normal 18" xfId="63"/>
    <cellStyle name="Normal 2" xfId="64"/>
    <cellStyle name="Normal 2 2" xfId="65"/>
    <cellStyle name="Normal 2_Prilog 2 - Troškovnik - IZMJENA 24.01._zadnji" xfId="66"/>
    <cellStyle name="Normal 20" xfId="67"/>
    <cellStyle name="Normal 22" xfId="68"/>
    <cellStyle name="Normal 25" xfId="69"/>
    <cellStyle name="Normal 27" xfId="70"/>
    <cellStyle name="Normal 29" xfId="71"/>
    <cellStyle name="Normal 3" xfId="72"/>
    <cellStyle name="Normal 32" xfId="73"/>
    <cellStyle name="Normal 34" xfId="74"/>
    <cellStyle name="Normal 36" xfId="75"/>
    <cellStyle name="Normal 38" xfId="76"/>
    <cellStyle name="Normal 4" xfId="77"/>
    <cellStyle name="Normal 40" xfId="78"/>
    <cellStyle name="Normal 42" xfId="79"/>
    <cellStyle name="Normal 44" xfId="80"/>
    <cellStyle name="Normal 46" xfId="81"/>
    <cellStyle name="Normal 5" xfId="82"/>
    <cellStyle name="Normal 6" xfId="83"/>
    <cellStyle name="Normal 62" xfId="84"/>
    <cellStyle name="Normal 62_Prilog 2 - Troškovnik - IZMJENA 24.01._zadnji" xfId="85"/>
    <cellStyle name="Normal 7" xfId="86"/>
    <cellStyle name="Normal 8" xfId="87"/>
    <cellStyle name="Normal 9" xfId="88"/>
    <cellStyle name="Note" xfId="89"/>
    <cellStyle name="Obično_SKC_unos" xfId="90"/>
    <cellStyle name="Output" xfId="91"/>
    <cellStyle name="Percent" xfId="92"/>
    <cellStyle name="Percent 2" xfId="93"/>
    <cellStyle name="Percent 2 10" xfId="94"/>
    <cellStyle name="Percent 2 31" xfId="95"/>
    <cellStyle name="Percent 3" xfId="96"/>
    <cellStyle name="Title" xfId="97"/>
    <cellStyle name="Total" xfId="98"/>
    <cellStyle name="Ukupno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28"/>
  <sheetViews>
    <sheetView tabSelected="1" view="pageBreakPreview" zoomScale="129" zoomScaleNormal="129" zoomScaleSheetLayoutView="129" zoomScalePageLayoutView="0" workbookViewId="0" topLeftCell="B1">
      <selection activeCell="B27" sqref="B27"/>
    </sheetView>
  </sheetViews>
  <sheetFormatPr defaultColWidth="9.140625" defaultRowHeight="15"/>
  <cols>
    <col min="1" max="1" width="10.421875" style="0" customWidth="1"/>
    <col min="2" max="2" width="71.28125" style="0" customWidth="1"/>
    <col min="3" max="3" width="6.421875" style="8" customWidth="1"/>
    <col min="4" max="4" width="9.140625" style="2" customWidth="1"/>
    <col min="5" max="5" width="13.8515625" style="2" customWidth="1"/>
    <col min="6" max="6" width="14.00390625" style="2" customWidth="1"/>
    <col min="7" max="7" width="10.421875" style="0" bestFit="1" customWidth="1"/>
    <col min="11" max="11" width="11.140625" style="0" bestFit="1" customWidth="1"/>
    <col min="19" max="19" width="12.421875" style="0" customWidth="1"/>
    <col min="24" max="24" width="13.140625" style="0" customWidth="1"/>
  </cols>
  <sheetData>
    <row r="1" spans="1:6" s="3" customFormat="1" ht="15">
      <c r="A1" s="11"/>
      <c r="B1" s="13"/>
      <c r="C1" s="13"/>
      <c r="D1" s="12"/>
      <c r="E1" s="12"/>
      <c r="F1" s="12"/>
    </row>
    <row r="2" spans="1:12" s="3" customFormat="1" ht="15">
      <c r="A2" s="11" t="s">
        <v>0</v>
      </c>
      <c r="B2" s="59" t="s">
        <v>11</v>
      </c>
      <c r="C2" s="59"/>
      <c r="D2" s="12"/>
      <c r="E2" s="12"/>
      <c r="F2" s="12"/>
      <c r="G2" s="59"/>
      <c r="H2" s="59"/>
      <c r="I2" s="59"/>
      <c r="J2" s="12"/>
      <c r="K2" s="12"/>
      <c r="L2" s="12"/>
    </row>
    <row r="3" spans="1:12" ht="15.75" thickBot="1">
      <c r="A3" s="1" t="s">
        <v>1</v>
      </c>
      <c r="B3" s="58" t="s">
        <v>12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6" s="10" customFormat="1" ht="23.25" thickBot="1">
      <c r="A4" s="32" t="s">
        <v>4</v>
      </c>
      <c r="B4" s="33" t="s">
        <v>2</v>
      </c>
      <c r="C4" s="32" t="s">
        <v>8</v>
      </c>
      <c r="D4" s="34" t="s">
        <v>3</v>
      </c>
      <c r="E4" s="34" t="s">
        <v>5</v>
      </c>
      <c r="F4" s="34" t="s">
        <v>6</v>
      </c>
    </row>
    <row r="5" spans="1:3" ht="8.25" customHeight="1">
      <c r="A5" s="4"/>
      <c r="B5" s="5"/>
      <c r="C5" s="7"/>
    </row>
    <row r="6" spans="1:6" s="3" customFormat="1" ht="15.75">
      <c r="A6" s="35" t="s">
        <v>15</v>
      </c>
      <c r="B6" s="36" t="s">
        <v>13</v>
      </c>
      <c r="C6" s="37"/>
      <c r="D6" s="37"/>
      <c r="E6" s="37"/>
      <c r="F6" s="38"/>
    </row>
    <row r="7" spans="1:11" s="6" customFormat="1" ht="24">
      <c r="A7" s="27" t="s">
        <v>14</v>
      </c>
      <c r="B7" s="28" t="s">
        <v>38</v>
      </c>
      <c r="C7" s="14" t="s">
        <v>23</v>
      </c>
      <c r="D7" s="30">
        <v>1</v>
      </c>
      <c r="E7" s="15"/>
      <c r="F7" s="16">
        <f>ROUND(D7*E7,2)</f>
        <v>0</v>
      </c>
      <c r="K7" s="9"/>
    </row>
    <row r="8" spans="1:11" s="6" customFormat="1" ht="48">
      <c r="A8" s="27" t="s">
        <v>22</v>
      </c>
      <c r="B8" s="28" t="s">
        <v>24</v>
      </c>
      <c r="C8" s="14"/>
      <c r="D8" s="30"/>
      <c r="E8" s="15"/>
      <c r="F8" s="16"/>
      <c r="K8" s="9"/>
    </row>
    <row r="9" spans="1:11" s="6" customFormat="1" ht="15">
      <c r="A9" s="27"/>
      <c r="B9" s="28" t="s">
        <v>34</v>
      </c>
      <c r="C9" s="14" t="s">
        <v>23</v>
      </c>
      <c r="D9" s="30">
        <v>1</v>
      </c>
      <c r="E9" s="15"/>
      <c r="F9" s="16">
        <f>ROUND(D9*E9,2)</f>
        <v>0</v>
      </c>
      <c r="K9" s="9"/>
    </row>
    <row r="10" spans="1:6" s="6" customFormat="1" ht="18" customHeight="1">
      <c r="A10" s="35" t="s">
        <v>15</v>
      </c>
      <c r="B10" s="36" t="s">
        <v>21</v>
      </c>
      <c r="C10" s="37"/>
      <c r="D10" s="37"/>
      <c r="E10" s="37"/>
      <c r="F10" s="38">
        <f>SUM(F7:F9)</f>
        <v>0</v>
      </c>
    </row>
    <row r="11" spans="3:6" ht="18" customHeight="1">
      <c r="C11"/>
      <c r="D11"/>
      <c r="E11"/>
      <c r="F11"/>
    </row>
    <row r="12" spans="1:11" ht="15.75">
      <c r="A12" s="39" t="s">
        <v>16</v>
      </c>
      <c r="B12" s="40" t="s">
        <v>19</v>
      </c>
      <c r="C12" s="41"/>
      <c r="D12" s="42"/>
      <c r="E12" s="43"/>
      <c r="F12" s="38"/>
      <c r="K12" s="2"/>
    </row>
    <row r="13" spans="1:6" s="6" customFormat="1" ht="24">
      <c r="A13" s="27" t="s">
        <v>17</v>
      </c>
      <c r="B13" s="28" t="s">
        <v>38</v>
      </c>
      <c r="C13" s="14" t="s">
        <v>23</v>
      </c>
      <c r="D13" s="30">
        <v>1</v>
      </c>
      <c r="E13" s="15"/>
      <c r="F13" s="16">
        <f>ROUND(D13*E13,2)</f>
        <v>0</v>
      </c>
    </row>
    <row r="14" spans="1:6" s="6" customFormat="1" ht="60.75" customHeight="1">
      <c r="A14" s="27" t="s">
        <v>18</v>
      </c>
      <c r="B14" s="28" t="s">
        <v>25</v>
      </c>
      <c r="C14" s="14"/>
      <c r="D14" s="30"/>
      <c r="E14" s="15"/>
      <c r="F14" s="16"/>
    </row>
    <row r="15" spans="1:11" s="6" customFormat="1" ht="15">
      <c r="A15" s="27"/>
      <c r="B15" s="28" t="s">
        <v>35</v>
      </c>
      <c r="C15" s="14" t="s">
        <v>23</v>
      </c>
      <c r="D15" s="30">
        <v>1</v>
      </c>
      <c r="E15" s="15"/>
      <c r="F15" s="16">
        <f>ROUND(D15*E15,2)</f>
        <v>0</v>
      </c>
      <c r="K15" s="9"/>
    </row>
    <row r="16" spans="1:6" s="6" customFormat="1" ht="18" customHeight="1">
      <c r="A16" s="35" t="s">
        <v>16</v>
      </c>
      <c r="B16" s="36" t="s">
        <v>26</v>
      </c>
      <c r="C16" s="37"/>
      <c r="D16" s="44"/>
      <c r="E16" s="37"/>
      <c r="F16" s="38">
        <f>SUM(F13:F15)</f>
        <v>0</v>
      </c>
    </row>
    <row r="17" spans="1:6" s="6" customFormat="1" ht="15">
      <c r="A17" s="52"/>
      <c r="B17" s="53"/>
      <c r="C17" s="54"/>
      <c r="D17" s="55"/>
      <c r="E17" s="56"/>
      <c r="F17" s="57"/>
    </row>
    <row r="18" spans="1:6" ht="15.75">
      <c r="A18" s="46" t="s">
        <v>20</v>
      </c>
      <c r="B18" s="47" t="s">
        <v>31</v>
      </c>
      <c r="C18" s="48"/>
      <c r="D18" s="49"/>
      <c r="E18" s="50"/>
      <c r="F18" s="51"/>
    </row>
    <row r="19" spans="1:6" s="10" customFormat="1" ht="24">
      <c r="A19" s="29" t="s">
        <v>9</v>
      </c>
      <c r="B19" s="28" t="s">
        <v>38</v>
      </c>
      <c r="C19" s="14" t="s">
        <v>23</v>
      </c>
      <c r="D19" s="30">
        <v>1</v>
      </c>
      <c r="E19" s="24"/>
      <c r="F19" s="16">
        <f>ROUND(D19*E19,2)</f>
        <v>0</v>
      </c>
    </row>
    <row r="20" spans="1:6" s="10" customFormat="1" ht="87" customHeight="1">
      <c r="A20" s="29" t="s">
        <v>10</v>
      </c>
      <c r="B20" s="28" t="s">
        <v>36</v>
      </c>
      <c r="C20" s="14" t="s">
        <v>30</v>
      </c>
      <c r="D20" s="30">
        <v>5</v>
      </c>
      <c r="E20" s="24"/>
      <c r="F20" s="16">
        <f>ROUND(D20*E20,2)</f>
        <v>0</v>
      </c>
    </row>
    <row r="21" spans="1:6" s="10" customFormat="1" ht="98.25" customHeight="1">
      <c r="A21" s="29" t="s">
        <v>29</v>
      </c>
      <c r="B21" s="28" t="s">
        <v>37</v>
      </c>
      <c r="C21" s="23"/>
      <c r="D21" s="31"/>
      <c r="E21" s="24"/>
      <c r="F21" s="16"/>
    </row>
    <row r="22" spans="1:11" s="6" customFormat="1" ht="15">
      <c r="A22" s="27"/>
      <c r="B22" s="28" t="s">
        <v>32</v>
      </c>
      <c r="C22" s="14" t="s">
        <v>23</v>
      </c>
      <c r="D22" s="30">
        <v>1</v>
      </c>
      <c r="E22" s="15"/>
      <c r="F22" s="16">
        <f>ROUND(D22*E22,2)</f>
        <v>0</v>
      </c>
      <c r="K22" s="9"/>
    </row>
    <row r="23" spans="1:6" s="6" customFormat="1" ht="18" customHeight="1">
      <c r="A23" s="35" t="s">
        <v>20</v>
      </c>
      <c r="B23" s="40" t="s">
        <v>33</v>
      </c>
      <c r="C23" s="37"/>
      <c r="D23" s="37"/>
      <c r="E23" s="37"/>
      <c r="F23" s="38">
        <f>SUM(F19:F22)</f>
        <v>0</v>
      </c>
    </row>
    <row r="24" spans="1:6" ht="15.75" thickBot="1">
      <c r="A24" s="18"/>
      <c r="B24" s="25"/>
      <c r="C24" s="19"/>
      <c r="D24" s="22"/>
      <c r="E24" s="20"/>
      <c r="F24" s="21"/>
    </row>
    <row r="25" spans="1:6" ht="16.5" thickBot="1">
      <c r="A25" s="18"/>
      <c r="B25" s="26" t="s">
        <v>7</v>
      </c>
      <c r="C25" s="19"/>
      <c r="D25" s="22"/>
      <c r="E25" s="20"/>
      <c r="F25" s="45">
        <f>F23+F16+F10</f>
        <v>0</v>
      </c>
    </row>
    <row r="26" spans="1:6" ht="16.5" thickBot="1">
      <c r="A26" s="18"/>
      <c r="B26" s="26" t="s">
        <v>27</v>
      </c>
      <c r="C26" s="19"/>
      <c r="D26" s="22"/>
      <c r="E26" s="20"/>
      <c r="F26" s="45">
        <f>F25*0.25</f>
        <v>0</v>
      </c>
    </row>
    <row r="27" spans="1:6" ht="16.5" thickBot="1">
      <c r="A27" s="18"/>
      <c r="B27" s="26" t="s">
        <v>28</v>
      </c>
      <c r="C27" s="19"/>
      <c r="D27" s="22"/>
      <c r="E27" s="20"/>
      <c r="F27" s="45">
        <f>F25+F26</f>
        <v>0</v>
      </c>
    </row>
    <row r="28" spans="1:6" ht="15">
      <c r="A28" s="18"/>
      <c r="B28" s="17"/>
      <c r="C28" s="19"/>
      <c r="D28" s="22"/>
      <c r="E28" s="20"/>
      <c r="F28" s="21"/>
    </row>
  </sheetData>
  <sheetProtection/>
  <mergeCells count="4">
    <mergeCell ref="B3:F3"/>
    <mergeCell ref="B2:C2"/>
    <mergeCell ref="G2:I2"/>
    <mergeCell ref="G3:L3"/>
  </mergeCells>
  <printOptions horizontalCentered="1"/>
  <pageMargins left="0.1968503937007874" right="0.15748031496062992" top="1.1023622047244095" bottom="0.5905511811023623" header="0.4724409448818898" footer="0.15748031496062992"/>
  <pageSetup fitToHeight="10" horizontalDpi="600" verticalDpi="600" orientation="landscape" paperSize="9" r:id="rId1"/>
  <headerFooter alignWithMargins="0">
    <oddFooter>&amp;C&amp;9&amp;P /&amp;N</oddFooter>
  </headerFooter>
  <rowBreaks count="1" manualBreakCount="1">
    <brk id="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Crnković</dc:creator>
  <cp:keywords/>
  <dc:description/>
  <cp:lastModifiedBy>Iris Devčić (Volonter.Sport5@pgz.hr)</cp:lastModifiedBy>
  <cp:lastPrinted>2018-07-23T09:02:00Z</cp:lastPrinted>
  <dcterms:created xsi:type="dcterms:W3CDTF">2017-09-22T12:51:04Z</dcterms:created>
  <dcterms:modified xsi:type="dcterms:W3CDTF">2018-11-12T15:17:11Z</dcterms:modified>
  <cp:category/>
  <cp:version/>
  <cp:contentType/>
  <cp:contentStatus/>
</cp:coreProperties>
</file>