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1835" activeTab="1"/>
  </bookViews>
  <sheets>
    <sheet name="Troškovnik 2018." sheetId="1" r:id="rId1"/>
    <sheet name="Troškovnik 2018.-bez cijena" sheetId="2" r:id="rId2"/>
  </sheets>
  <definedNames>
    <definedName name="_xlnm.Print_Area" localSheetId="1">'Troškovnik 2018.-bez cijena'!$A$1:$F$322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6" i="1" l="1"/>
  <c r="F365" i="1"/>
  <c r="F364" i="1"/>
  <c r="F334" i="1"/>
  <c r="F360" i="1"/>
  <c r="F358" i="1"/>
  <c r="F356" i="1"/>
  <c r="F355" i="1"/>
  <c r="F354" i="1"/>
  <c r="F350" i="1"/>
  <c r="F348" i="1"/>
  <c r="F347" i="1"/>
  <c r="F346" i="1"/>
  <c r="F345" i="1"/>
  <c r="F344" i="1"/>
  <c r="F343" i="1"/>
  <c r="F342" i="1"/>
  <c r="F333" i="1"/>
  <c r="F332" i="1"/>
  <c r="F329" i="1"/>
  <c r="F326" i="1"/>
  <c r="F319" i="1"/>
  <c r="F317" i="1"/>
  <c r="F308" i="1"/>
  <c r="F305" i="1"/>
  <c r="F248" i="1"/>
  <c r="F243" i="1"/>
  <c r="F241" i="1"/>
  <c r="F301" i="1"/>
  <c r="F294" i="1"/>
  <c r="F284" i="1"/>
  <c r="F280" i="1"/>
  <c r="F270" i="1"/>
  <c r="F256" i="1"/>
  <c r="F258" i="1" s="1"/>
  <c r="F232" i="1"/>
  <c r="F229" i="1"/>
  <c r="F228" i="1"/>
  <c r="F198" i="1"/>
  <c r="F195" i="1"/>
  <c r="F181" i="1"/>
  <c r="F178" i="1"/>
  <c r="F249" i="1" l="1"/>
  <c r="F286" i="1"/>
  <c r="F233" i="1"/>
  <c r="F183" i="1"/>
  <c r="F200" i="1"/>
  <c r="F167" i="1" l="1"/>
  <c r="F164" i="1"/>
  <c r="F163" i="1"/>
  <c r="F157" i="1"/>
  <c r="F154" i="1"/>
  <c r="F151" i="1"/>
  <c r="F149" i="1"/>
  <c r="F144" i="1"/>
  <c r="F141" i="1"/>
  <c r="F138" i="1"/>
  <c r="F129" i="1"/>
  <c r="F128" i="1"/>
  <c r="F124" i="1"/>
  <c r="F121" i="1"/>
  <c r="F118" i="1"/>
  <c r="F115" i="1"/>
  <c r="F105" i="1"/>
  <c r="F102" i="1"/>
  <c r="F101" i="1"/>
  <c r="F98" i="1"/>
  <c r="F95" i="1"/>
  <c r="F64" i="1"/>
  <c r="F61" i="1"/>
  <c r="F169" i="1" l="1"/>
  <c r="F66" i="1"/>
  <c r="F259" i="1" l="1"/>
</calcChain>
</file>

<file path=xl/sharedStrings.xml><?xml version="1.0" encoding="utf-8"?>
<sst xmlns="http://schemas.openxmlformats.org/spreadsheetml/2006/main" count="712" uniqueCount="249">
  <si>
    <r>
      <t>INVESTITOR :</t>
    </r>
    <r>
      <rPr>
        <b/>
        <sz val="12"/>
        <rFont val="Times New Roman"/>
        <family val="1"/>
        <charset val="238"/>
      </rPr>
      <t xml:space="preserve"> Primorsko-goranska Županija </t>
    </r>
  </si>
  <si>
    <r>
      <t>GRAĐEVINA :</t>
    </r>
    <r>
      <rPr>
        <b/>
        <sz val="12"/>
        <rFont val="Times New Roman"/>
        <family val="1"/>
        <charset val="238"/>
      </rPr>
      <t xml:space="preserve"> Uređenje objekta za preradu voća u Staroj Sušici</t>
    </r>
  </si>
  <si>
    <t xml:space="preserve">                         Stara Sušica , Karolinska cesta 87 , 51314 Ravna Gora</t>
  </si>
  <si>
    <r>
      <t>BROJ PROJEKTA :</t>
    </r>
    <r>
      <rPr>
        <b/>
        <sz val="12"/>
        <rFont val="Times New Roman"/>
        <family val="1"/>
        <charset val="238"/>
      </rPr>
      <t xml:space="preserve">   GP 1/17</t>
    </r>
  </si>
  <si>
    <t>TROŠKOVNIK  RADOVA</t>
  </si>
  <si>
    <t>.</t>
  </si>
  <si>
    <t>Izradio : Željko Komljenović,dipl.ing.građ.</t>
  </si>
  <si>
    <t>Stavka</t>
  </si>
  <si>
    <t>Naziv, vrsta i kratki opis radova i usluga</t>
  </si>
  <si>
    <t>Jedinica
mjere</t>
  </si>
  <si>
    <t>Količina</t>
  </si>
  <si>
    <t>Cijena u kn (bez PDV-a)</t>
  </si>
  <si>
    <t>jedinično</t>
  </si>
  <si>
    <t>ukupno</t>
  </si>
  <si>
    <t>A.</t>
  </si>
  <si>
    <t>GRAĐEVINSKI  RADOVI</t>
  </si>
  <si>
    <t>I.</t>
  </si>
  <si>
    <t>Pripremni radovi</t>
  </si>
  <si>
    <t>Predopis</t>
  </si>
  <si>
    <t>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t>
  </si>
  <si>
    <t>1.</t>
  </si>
  <si>
    <t>Dobava,doprema i izrada zaštite gradilišta propisanom zaštitnom ogradom u zoni izvođenja radova.Obračun po m' ograde visine 200cm.</t>
  </si>
  <si>
    <t>m'</t>
  </si>
  <si>
    <t>2.</t>
  </si>
  <si>
    <t>Organizacija gradilišta propisanom pločom koja sadrži sve potrebne propisne podatke min. dimenzije cca 150x150cm na visini od max 240cm. Obračun za komplet izrade, dobave i postave ploče.</t>
  </si>
  <si>
    <t>kpl.</t>
  </si>
  <si>
    <t>3.</t>
  </si>
  <si>
    <t>4.</t>
  </si>
  <si>
    <t>UKUPNO  PRIPREMNI  RADOVI :</t>
  </si>
  <si>
    <t>II.</t>
  </si>
  <si>
    <t>Rušenja i demontaže</t>
  </si>
  <si>
    <t xml:space="preserve">Osim naziva rušenja u tekstu se još navode opisi kao bušenje otvora u zidovima i krovovima a značenje im je isto.To podrazumijeva da se sve izrađevine koje se ne mogu demontirati niti ponovo koristiti,odvoze kao otpadni materijal na deponiju.Osim naziva demontaže,u tekstu opisa stavaka,još se koriste nazivi uklanjanje i skidanje,a značenje im je isto.To podrazumijevasve izrađevine koje se mogu demontirati (ukloniti,skinuti).To se prvenstveno odnosi na pojedinačnu opremu,uređaje ali i neke građevinsko-interijerske elemente.Gdje god se u troškovniku spominje demontaža (uklanjanje,skidanje),rušenje (bušenje rupa i otvora) u cijenu stavke treba uključiti : rad na demontaži , rušenju ,uključivši skelu i sve ostao što podrazumijevaju posebni uvjeti ; transport do vozila ; utovar u vozilo ; prijevoz do deponije ; istovar iz vozila na deponiji </t>
  </si>
  <si>
    <r>
      <t>m</t>
    </r>
    <r>
      <rPr>
        <vertAlign val="superscript"/>
        <sz val="11"/>
        <rFont val="Times New Roman"/>
        <family val="1"/>
        <charset val="238"/>
      </rPr>
      <t>3</t>
    </r>
  </si>
  <si>
    <t>kom</t>
  </si>
  <si>
    <t>Uklanjanje postojeće unutarnje drvene obloge na dijelu zidova zgrade.Obloga od jelovog drveta d=2,4 cm .Utovar materijala i odvoz na deponiju udaljenu do 5,0 km. Obračun po m2 uklonjene obloge.</t>
  </si>
  <si>
    <t>(4,0x2,0)+(4,0x1,80)+(4,0x2,0)+(5,0x1,5)=</t>
  </si>
  <si>
    <r>
      <t>m</t>
    </r>
    <r>
      <rPr>
        <vertAlign val="superscript"/>
        <sz val="11"/>
        <rFont val="Times New Roman"/>
        <family val="1"/>
      </rPr>
      <t>2</t>
    </r>
  </si>
  <si>
    <t>Demontaža postojećih drvenih "kutija" dim.5,0 x (0,60 + 0,50) m,kao zaštita ventilacije, u prostoru prizemlja zgrade. Utovar materijala i odvoz na deponiju udaljenu do 5,0 km.Obračun po komadu demontiranih kutija.</t>
  </si>
  <si>
    <t>5.</t>
  </si>
  <si>
    <t xml:space="preserve">Demontaža postojećih ventilacijskih cijevi dim.fi 40 cm ili 40x40 cm u prizemlju zgrade kao i fasadnih elemenata ventilacije.Sav materijal utovariti i odvesti na deponiju udaljenu do 5,0 km.Obračun po m' uklonjenih ventilacijskih cijevi.   </t>
  </si>
  <si>
    <t>horizontalna ventilacija 5,0x10,0=</t>
  </si>
  <si>
    <t>vertikalna ventilacija 4,50x10=</t>
  </si>
  <si>
    <t>6.</t>
  </si>
  <si>
    <t xml:space="preserve">Demontaža postojećih ventilacijskih cijevi, L=7,0 m' , dim.130x70 cm u potkrovlju zgrade kao i iznad krova zgrade.Sav materijal utovariti i odvesti na deponiju udaljenu do 5,0 km.Obračun po kom uklonjenih ventilacijskih cijevi.   </t>
  </si>
  <si>
    <t>7.</t>
  </si>
  <si>
    <t>Demontaža postojećih nadžbuknih električnih instalacija, (vodiča,prekidača,utičnica, rasvjetnih tijela i sl.), u prizemlju i potkrovlju zgrade kao i razvodnog ormara u potkrovlju zgrade.Sav materijal utovariti i odvesti na deponiju udaljenu do 5,0 km.Obračun paušalno</t>
  </si>
  <si>
    <t>paušalno</t>
  </si>
  <si>
    <t>8.</t>
  </si>
  <si>
    <t>Demontaža postojećih čeličnih U-profila na zidovima i stupovima prizemlja,d=5,0 mm,razvijene širine 24 cm i duljine 447 cm.Sav materijal utovariti i odvesti na deponiju udaljenu do 5,0 km.Obračun po kom demontiranih profila.</t>
  </si>
  <si>
    <t>9.</t>
  </si>
  <si>
    <t>Demontaža postojećih čeličnih U-profila na stupovima prizemlja,d=5,0 mm,razvijene širine 16 cm i duljine 402 cm.Sav materijal utovariti i odvesti na deponiju udaljenu do 5,0 km.Obračun po kom demontiranih profila.</t>
  </si>
  <si>
    <t>10.</t>
  </si>
  <si>
    <t>Demontaža postojećih čeličnih nosača U-profila na stupovima prizemlja,d=6,0 mm, razvijene širine 120 cm .Sav materijal utovariti i odvesti na deponiju udaljenu do 5,0 km.Obračun po kom demontiranih nosača.</t>
  </si>
  <si>
    <t>5,0 kom/stupu x 8,0 =</t>
  </si>
  <si>
    <t>11.</t>
  </si>
  <si>
    <t>Rušenje postojećeg zidanog dimnjaka vanjske dimenzije 42x38 cm i visine 12,0 m',na izlaznom dijelu zgrade.Sav materijal utovariti i odvesti na deponiju udaljenu do 5,0 km. Obračun po kom uklonjenog dimnjaka.</t>
  </si>
  <si>
    <t>12.</t>
  </si>
  <si>
    <t>Demontaža horizontalnih i vertikalnih pocinčanih oluka.Utovar i odvoz na deponiju udaljenu do 5,0 km.Obračun po m' demontiranog oluka.</t>
  </si>
  <si>
    <t>horizontalni oluci  32,0 x 2,0 =</t>
  </si>
  <si>
    <t>vertikalni oluci 4,0 x 4,0 =</t>
  </si>
  <si>
    <t>13.</t>
  </si>
  <si>
    <t>Demontaža gromobranske instalacije - pocinčana traka 30 x 3,5 mm.Utovar i odvoz na deponiju udaljenu do 5,0 km.Obračun po m' demontirane gromobranske instalacije.</t>
  </si>
  <si>
    <t>32,0 + ((10,5+4,0) x 6,0)=</t>
  </si>
  <si>
    <t>14.</t>
  </si>
  <si>
    <t>Demontaža rubnih lajsni (veterlajsni) od pocinčanog lima razvijene širine 35 cm.Utovar i odvoz na deponiju udaljenu do 5,0 km. Obračun po m' demontirane rubne lajsne.</t>
  </si>
  <si>
    <t>10,5 x 4,0 =</t>
  </si>
  <si>
    <t>15.</t>
  </si>
  <si>
    <t>Demontaža krovnog sljemenog opšava od pocinčanog lima razvijene širine 40 cm.Utovar i odvoz na deponiju udaljenu do 5,0 km. Obračun po m' demontiranog opšava.</t>
  </si>
  <si>
    <t>16.</t>
  </si>
  <si>
    <t xml:space="preserve">Skidanje i demontaža postojeće dotrajale drvene stolarije: </t>
  </si>
  <si>
    <t>Stavka podrazumijeva skidanje krila i demontaža štokova iz nosivih zidova od opeke, te prijenos utovar i odvoz na deponiju udaljenom 5,0 km. Obračun po komadu sve kompletno, uključivo i skidanje limene prozorske klupčice sa unutarnje i vanjske strane prozora.</t>
  </si>
  <si>
    <t>fasadne stijene (prozori), dim 160/75 cm</t>
  </si>
  <si>
    <t>fasadne stijene (vrata), dim 200/200 cm</t>
  </si>
  <si>
    <t>18.</t>
  </si>
  <si>
    <t xml:space="preserve">Skidanje postojećeg krovnog pokrova od valovitog salonita.Prijenos,utovar i odvoz na deponiju i zbrinjavanje istoga na ekološki prihvatljiv način,kod ovlaštenih tvrtki za zbrinjavanje takve vrste otpada.Obračun po m2 skinutog krovnog pokrova. </t>
  </si>
  <si>
    <t>10,50 x 2,0 x 32,0 =</t>
  </si>
  <si>
    <t xml:space="preserve">Skidanje postojećih drvenih letvi dim.3,0x5,0 cm na koje je pričvršćen krovni pokrov od valovitog salonita,kao i oplate krovnih istaka.Prijenos,utovar i odvoz na deponiju udaljenu do 5,0 km.Obračun po m2 krovne površine. </t>
  </si>
  <si>
    <t xml:space="preserve">Rušenje kameno-betonskog zida radi probijanja otvora za širenje prozora i vrata,kao i pripadajućih nadvoja istih.Sav materijal utovariti i odvesti na deponiju udaljenu do 5,0 km.Obračun po m3 uklonjenog zida.  </t>
  </si>
  <si>
    <t>prozori ((1,20x0,80)+(1,40x0,30))-(0,45x0,45))x0,75x10,0=</t>
  </si>
  <si>
    <t>vrata ((1,60x2,10)+(2,20x0,30))x0,75x1,0=</t>
  </si>
  <si>
    <t>17.</t>
  </si>
  <si>
    <t xml:space="preserve">UKUPNO RUŠENJA I DEMONTAŽE </t>
  </si>
  <si>
    <t>Eventualna zamjena dotrajale krovne konstrukcije - krovnog roga ili grede. Na licu mjesta utvrditi zamjenu uz prisustvo nadzornog inžinjera. U cijenu je uračunata demontaža dotrajalog/ih rogova,(greda), te odvoz na deponiju (udaljenu do 5,0 km), te dobava i  ugradnja izblanjanih novih rogova,(greda), premazanih protiv crvotočina.Predviđa se zamjena 20 % krovne konstrukcije.Obračun po m3 zamjenjene krovne konstrukcije.</t>
  </si>
  <si>
    <t>15,50 m3 x 0,20 x 2,0 =</t>
  </si>
  <si>
    <t>III.</t>
  </si>
  <si>
    <t>Zemljani radovi</t>
  </si>
  <si>
    <t>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Sve iskope za temelje potrebno je izvesti u skladu sa projektom. Po izvršenju iskopa, izvođač radova dužan je, uz prisustvo nadzornog inženjera , ustanoviti sukladnost projektirane te troškovnikom predviđene kategorije i karakteristike nosivosti tla. Utvrđeno stvarno stanje konstatira se i ovjerava građevinskim dnevnikom. Pri izvođenju zatrpavanja po izvođenju temelja, zemljani ili šljunčani materijal koji se koristi za zatrpavanje, obvezatno se nasipava u slojevima max debljine 20 cm, uz polijevanje svakog sloja i zbijanje do potrebne zbijenosti. Obračun količina iskopa i nasipa u ovom troškovniku vršen je za sve zemljane i šljunčane materijale u sraslom (odn., zbijenom) stanju, ukoliko u pripadajučoj stavki-opisu rada nije izrijekom predviđeno drugačije. Količine iskopa  i nasipa su formirane u troškovniku..U jediničnu cijenu uključiti sav materijal i rad, kompletno sve potrebno za  finalnu gotovost pojedine stavke</t>
  </si>
  <si>
    <t>(5,0x32,0)+(15,0x8,0)=280,00</t>
  </si>
  <si>
    <t>(5,0x32,0)+(15,0x8,0)=280,00x0,15=</t>
  </si>
  <si>
    <t>Strojni plitki iskop tla na poziciji prilaznog puta i parkirališta upravne zgrade  , kao priprema donjeg nosivog sloja - posteljice , prosječne debljine 15,0 cm , bez obzira na kategoriju tla s utovarom i odvozom na deponiju koju odredi investitor do udaljenosti 10 km. Rad se mjeri u m3 stvarno iskopanog materijala, mjereno u sraslom stanju, a u jedničnu cijenu uračunati su svi radovi na iskopu materijala sa utovarom i odvozom na deponiju, planiranje iskopanih i susjednih površina. Izvedba, kontrola kakvoće i obračun prema OTU 2-02.</t>
  </si>
  <si>
    <t>Uređenje temeljnog tla mehaničkim zbijanjem vezana tla, Sz ≥100%, Ms≥40MN/m2. Rad se mjeri i obračunava po četvornom metru stvarno uređenog temeljno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</si>
  <si>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r>
      <t>m</t>
    </r>
    <r>
      <rPr>
        <vertAlign val="superscript"/>
        <sz val="11"/>
        <rFont val="Times New Roman"/>
        <family val="1"/>
        <charset val="238"/>
      </rPr>
      <t>2</t>
    </r>
  </si>
  <si>
    <t>IV.</t>
  </si>
  <si>
    <t>Kolnička konstrukcija</t>
  </si>
  <si>
    <t>U cijeni svakog rada uključena sva potrebna sredstva za rad, režijski troškovi najma alata i prijevoznih sredstava,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troškovi.U jediničnu cijenu uključiti sav materijal i rad, kompletno sve potrebno za  finalnu gotovost pojedine stavke.</t>
  </si>
  <si>
    <t>Izrada nosivog sloja (Ms≥80 MN/m2) od prirodnog kamenog materijala, najvećeg zrna 63 mm, prosječne debljine 20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t>
  </si>
  <si>
    <t>Izrada asfaltnog sloja (srednje prometno opterećenje) BNHS 16 debljine 6,0 cm. U cijeni su sadržani svi troškovi nabave materijala, proizvodnje i ugradnje asfaltne mješavine, prijevoz, oprema i sve ostalo što je potrebno za potpuno izvođenje radova. Obračun je po m2 gornje površine sloja asfalta. Izvedba i kontrola kakvoće prema (HRN EN 13108-1) i tehničkim svojstvima i zahtjevima za građevne proizvode za proizvodnju asfaltnih mješavina i za asfaltne slojeve kolnika.</t>
  </si>
  <si>
    <t>280,0 x 0,20 = 56,00</t>
  </si>
  <si>
    <t xml:space="preserve">UKUPNO ZEMLJANI RADOVI </t>
  </si>
  <si>
    <t>UKUPNO  KOLNIČKA KONSTRUKCIJA :</t>
  </si>
  <si>
    <t>Betonski,armirano-betonski i armirački radovi</t>
  </si>
  <si>
    <t>V.</t>
  </si>
  <si>
    <t>U stavke je uključena oplata, sav potreban materijal i rad. Kontrola kakvoće betona sastoji se od kontrole proizvodnje i kontrole sukladnosti s uvjetima  postojećih propisa i Tehnički propis za betonske konstrukcije. Kod izrade betona na gradilištu, potrebno je vršiti sva propisana ispitivanja i kontrole komponenti i gotove smjese betona, prema odgovarajućim propisima. Tvornica betona, ukoliko će se isti dobavljati iz nje, mora ispunjavati propisane uvjete, kao i HRN U.M1.050, te drugih odnosnih normi. Kod ugradnje betona, prije ugradnje betona u oplati, odgovorna osoba izvoditelja i nadzorne službe moraju konstatirati ispravnost opate i armeture, te betonske mase, i to potvrditi upisom u građevinski dnevnik. Betoniranje prije ili bez ovog postupka ne smije se vršiti. Materijali za beton moraju biti u skladu sa normama: cement: B.C1.009; 011; 013; 014; agregat: B.B2. 010, B.B3.100; armaturni čelik: C.K6.020; 120 i U.M1.091; voda: U.M1.058; dodaci betonu: U.M1.035; 037. Po potrebi predvidjeti dodatak protiv srmzavanja betona ukoliko postoji opasnost od smrzavanja. Armaturni koševi moraju biti slagani i ugrađivani u skladu s armaturnim nacrtima. U stavkama je oplata opisana kao "oplata" u slučaju kad nije potrebo koristiti glatku oplatu, već običnu, daščanu. U stavkama u kojima se traži upotreba glatke oplate, oplata je opisana kao "glatka oplata". U jediničnu cijenu uključiti sav materijal i rad, kompletno sve potrebno za  finalnu gotovost pojedine stavke</t>
  </si>
  <si>
    <t>Betoniranje a.b. nadvoja prozora i vrata razredom tlačne čvrstoče C20 u kompletnoj dvostranoj /trostranoj oplati koja se obračunava ovom stavkom. U beton dodati dodatke za plastičnost u propisanoj količini. Betoniranje  se izvodi uz propisano vibriranje. Obračun po m³ ugrađenog betona.</t>
  </si>
  <si>
    <t>prozori , dim.1,40x0,75x0,30x10</t>
  </si>
  <si>
    <t>vrata , dim. 2,10x0,75x0,30x1,0</t>
  </si>
  <si>
    <t>kg</t>
  </si>
  <si>
    <t>Izrada, doprema i postavljanje armature za a.b.  nadvoje, cca 50 kg po m³ betona,Armatura se veže paljenom žicom, iznimno varenjem. Prije betoniranja armaturu mora pregledati nadzorni inženjer. Mjerodavna je detaljna specifikacija prema izvedbenoj tehničkoj dokumentaciji - plan armiranja. Obračun po kg ugrađene armature uključeno sa svim potrebnim radnjama i elementima da se armatura dovede u projektom traženi položaj.</t>
  </si>
  <si>
    <t>nadvoji 3,65 x 50,0 = 182,50</t>
  </si>
  <si>
    <t xml:space="preserve">UKUPNO  BETONSKI,ARMIRANO BETONSKI I ARMIRAČKI RADOVI </t>
  </si>
  <si>
    <t>VII.</t>
  </si>
  <si>
    <t>Cijevna  skela</t>
  </si>
  <si>
    <t>Svu cjevnu fasadnu skelu potrebno je izvoditi prema pravilima zaštite na radu u građevinarstvu. Skela mora biti izvedena sa radnim podovima od drvenih platica, sa pravilno postavlčjenim ogradama i svim potrebnim i propisanim ukrutama u dva okomita smjera. Skela mora biti postavljena prema proračunu, na osnovu plana skele, sa svim propisanim spojnim sredstvima, a obavezno je redovno kontroliranje, pregledavanje i održavanje skele u toku izvođenja radova. Korištenje pomične skele za pojedine radove ne obračunava se posebno.</t>
  </si>
  <si>
    <t>Postava i montaža cjevaste - metalne pročeljne skele s osiguranim prilazima i izvedbom ograde prema važećim HTZ mjerama.Svi radovi oko postave, razne preinake (prepravci), zaštita fasade i demontaža i odvoz pročeljne skele uključeni su u jediničnu cijenu. Skelu treba postaviti tako da se nesmetano može pristupiti svim pročeljnim elementima. Širina skele je od 80-90 cm, a montira se na nužnoj udaljenosti od pročelja za nesmetano obavljanje radova. Skela mora biti propisno montirana prema svim važećim propisima zaštite na radu i hrvatskim normama, a sigurna za prolaznike. Skela se montira na svim pročeljima. Visina skele je za cca 1 m viša od vijenca građevine. Prema potrebi (ovisno o vremenskim uvjetima) treba montirati i zaštitnu mrežu u svrhu zaštite sloje fasade od atmosferilija. Skela se koristi za potrebe radova na krovu i fasadi.Obračun po m2 vertikalne projekcije skele.</t>
  </si>
  <si>
    <t>(32,40x4,70x2,0)+(14,70x4,00x2,0)+(7,35x6,30)x2,0=</t>
  </si>
  <si>
    <t xml:space="preserve">UKUPNO  CIJEVNA SKELA </t>
  </si>
  <si>
    <t>VI.</t>
  </si>
  <si>
    <t>B.</t>
  </si>
  <si>
    <t>OBRTNIČKI  RADOVI</t>
  </si>
  <si>
    <t>PVC - bravarija</t>
  </si>
  <si>
    <t>Predopis - vanjska al-stolarija</t>
  </si>
  <si>
    <r>
      <t xml:space="preserve">Predviđena izrada pvc stijena izrađenih od profila sa prekinutim termičkim mostom koja se sastoji od otvarajućih polja. Otvarajuća polja su jednokrilni otklopno zaokretni prozori i balkonska vrata. Predviđeni raster i dimenzija fiksnih i otvarajućih  polja vidljive su iz nacrta u prilogu. Prozori su izrađeni od profila sa prekinutim termičkim mostom. Prekid toplinskog mosta postiže se pomoću politermidnih (PT) stega koje omogućuju površinsku obradu prije ugradnje u profil, ili poliamidnih (PA) koje omogućuju površinsku obradu nakon ugradnje u profil. Brtvljenje između krila i štoka prozora je izvedeno pomoću dviju EPDM brtvi- srednje brtve i brtve krila. Staklo je u krilo/štok učvršćeno pomoću unutarnje letvice s držačem, te zabrtvljeno EPDM brtvama s obje strane.Ostakljenje: Providni dio i otvarajuća polja:
</t>
    </r>
    <r>
      <rPr>
        <b/>
        <i/>
        <sz val="11"/>
        <rFont val="Times New Roman"/>
        <family val="1"/>
        <charset val="238"/>
      </rPr>
      <t xml:space="preserve">IZO staklom  4mm+16mm + 4mm PVB Lamistal low-e, Ug= 1,1 W/m2K.  </t>
    </r>
    <r>
      <rPr>
        <i/>
        <sz val="11"/>
        <rFont val="Times New Roman"/>
        <family val="1"/>
        <charset val="238"/>
      </rPr>
      <t xml:space="preserve">
</t>
    </r>
  </si>
  <si>
    <r>
      <t xml:space="preserve">Površinska zaštita: Aluminijski profili su plastificirani u završnu obradu u boji </t>
    </r>
    <r>
      <rPr>
        <b/>
        <i/>
        <sz val="11"/>
        <rFont val="Times New Roman"/>
        <family val="1"/>
        <charset val="238"/>
      </rPr>
      <t>RAL po izboru investitora</t>
    </r>
    <r>
      <rPr>
        <i/>
        <sz val="11"/>
        <rFont val="Times New Roman"/>
        <family val="1"/>
        <charset val="238"/>
      </rPr>
      <t xml:space="preserve">. U cijenu stavke uključiti komplet sav potreban rad i materijal prema opisu u troškovniku, kao i sve dodatne radove i materijale potrebne da se izradi kompletna stijena kao oblikovna i funkcionalna cjelina. Svi spojni limovi, opšavi, tolinske izolacije, hidroizolacije i parne brane koje se prema pravilima struke ugrađuju u sklopu ostakljene stijene, na spojevima ostakljene stijene i konstrukcije građevine kao i na spojevima sa drugim vrstama obloga, uključeni su u radove na izradi ostakljene stijene po ovoj poziciji. </t>
    </r>
    <r>
      <rPr>
        <b/>
        <i/>
        <sz val="11"/>
        <rFont val="Times New Roman"/>
        <family val="1"/>
        <charset val="238"/>
      </rPr>
      <t xml:space="preserve">Prije izrade svih shema mjere provjeriti u naravi. Sve navedene mjere su mjere zidarskih otvora.                                 </t>
    </r>
  </si>
  <si>
    <t>Izrada, dostava i montaža aluminijske jednokrilne ostakljene stijene - prozora koja se sastoji od jednog otklopnog krila izrađenog od profila sa prekinutim termičkim mostom Schüco AWS60HI. Okov otklopni sa mehanizmom za otvaranje i zatvaranje sa polugom sa unutarnje strane. Uključeni svi aluminijski opšavi, prilključak sa podom, stropom, kutevi. Ostakljenje IZO staklom: 4mm+16mm Argon + 44.1mm PVB Lamistal low-e. Karakteristike: Ug=1,1W/m2K.Obračun po komadu ugrađenog prozora.</t>
  </si>
  <si>
    <t>dim. 80x120</t>
  </si>
  <si>
    <t>Izrada, dostava i montaža aluminijske dvokrilne ostakljene stijene - prozora koja se sastoji od dva otklopno-zaokretna krila izrađenog od profila sa prekinutim termičkim mostom Schüco AWS60HI. Okov zaokretno-otklopni, skriveni s kvakom s unutarnje strane. Uključeni svi aluminijski opšavi, prilključak sa podom, stropom, kutevi. Ostakljenje IZO staklom: 4mm+16mm Argon + 44.1mm PVB Lamistal low-e. Karakteristike: Ug=1,1W/m2K . Obračun po komadu ugrađenog prozora.</t>
  </si>
  <si>
    <t>dim.160x80</t>
  </si>
  <si>
    <t>Izrada, dostava i montaža aluminijske vanjske pune stijene - vrata u potkrovlju ,                     s vodonepropusnim brtvljenjem po obodu , koja se sastoji od dva zaokretna krila , izrađene od profila sa prekinutim termičkim mostom, sve prema nacrtu.  U cijenu stavke uključiti kvaku, cilindar bravu sa ključavima i sav potreban spojni materijal .</t>
  </si>
  <si>
    <t>Uključeni svi aluminijski opšavi, prilključak sa podom, stropom, kutevi.Okov minimalno 3 spojnice po krilu.Obračun po komadu ugrađenih vrata.</t>
  </si>
  <si>
    <t>dim.200 x 200 cm</t>
  </si>
  <si>
    <t xml:space="preserve">UKUPNO PVC BRAVARIJA </t>
  </si>
  <si>
    <t xml:space="preserve">Predopis </t>
  </si>
  <si>
    <t>Svu građu postojeću i novu zaštiti protiv truljenja.Potpuno dubinski zaštititi drvo vidljivih i skrivenih dijelova antifungicidnim i antisekcidnim sredstvima.Građu premazati vatrootpornim premazom što ulazi u jediničnu cijenu.Na sve što nije obuhvaćeno, navedeno i opisano u trškovničkim stavkama smatra se da se primjenjuju odgovarajući važeći normativi i standardi za pojedine vrste radova.U jediničnu cijenu uključiti sav materijal i rad, kompletno sve potrebno za  finalnu gotovost pojedine stavke</t>
  </si>
  <si>
    <r>
      <t>Dobava,doprema i ugradnja daščane oplate od piljene prosušene jelove građe d=24 mm preko rogova krovne konstrukcije kao podloga  za ugradnju letvi. Obračun po m</t>
    </r>
    <r>
      <rPr>
        <vertAlign val="superscript"/>
        <sz val="11"/>
        <color theme="1"/>
        <rFont val="Times New Roman"/>
        <family val="1"/>
        <charset val="238"/>
      </rPr>
      <t>2</t>
    </r>
    <r>
      <rPr>
        <sz val="11"/>
        <color theme="1"/>
        <rFont val="Times New Roman"/>
        <family val="1"/>
        <charset val="238"/>
      </rPr>
      <t xml:space="preserve"> izrađene  oplate.                       </t>
    </r>
  </si>
  <si>
    <t>32,0x10,60x2,0=</t>
  </si>
  <si>
    <t>Dobava i postava letvica dim. 4,8*4,8 cm na vodonepropusnu-paropropusnu foliju na dašćanoj oplati za postavu pokrova od profiliranog lima - imitacija crijepa.Letve se postavljaju u dva međusobno okomita smjera (paralelno s  rogovima te preko njih paralelno sa sljemenom). Postava prema uputi proizvođača lima. Cijenom obuhvatiti :</t>
  </si>
  <si>
    <t>potpunu dubinsku zaštititu drva vidljivih i skrivenih dijelova antifungicidnim i antisekcidnim sredstvima,spojna i vezna sredstva, čelične elemente i sl., izvedbu učvršćenja i oslonaca i sve radove i materijale do pune funkcionalnosti.Obračun po m2.</t>
  </si>
  <si>
    <t xml:space="preserve">Izolaterski  radovi </t>
  </si>
  <si>
    <t>U stavke je uključen sav potreban materijal i rad. Kao materijali za hidroizolacije, trebaju se primjenjivati kvalitetne standardne bitumenske emeulzije i bitumenizirane ljepenke, koje se spajaju i polažu varenjem na podlogu. Podloge na koju će se polagati hidroizolacije moraju biti glatke, ravne i očišćene od prljavštine i eventualnih ostataka betona ili kamenčća, koji bi mogli oštetiti izolaciju. Podloga se najprije impregnira bitumenskom emulzijom. Bitumeniziranje ljepenke polažu se na podlogu varenjem, sa preklapanjem minimalno 10 cm. Svi preklopi i spajanja moraju biti izvedeni fiksno, pažljivo, bez reški. Kao materijal termoizolacije u potkrovlju, treba upotrebljavati kvalitetnu mineralnu vunu (Tervol). Kao materijale termoizolacije u podovima, treba upotrebljavati kvalitetne stiropore (EPS i XPS). Materijale za parne brane (PE folije), potrebno je primjenjivati u skladu sa standardima za iste i uputstvima proizvođača.Svi preklopi uključeni u jediničnoj cijeni.</t>
  </si>
  <si>
    <t>29,00x13,20=</t>
  </si>
  <si>
    <r>
      <rPr>
        <b/>
        <sz val="11"/>
        <rFont val="Times New Roman"/>
        <family val="1"/>
        <charset val="238"/>
      </rPr>
      <t>Toplinska sanacija stropa prema negrijanom tavanu</t>
    </r>
    <r>
      <rPr>
        <sz val="11"/>
        <rFont val="Times New Roman"/>
        <family val="1"/>
        <charset val="238"/>
      </rPr>
      <t>:Dobava i postava toplinske, zvučne i protupožarne izolacije od kamene mineralne vune (Knauf Insulation DP) ukupne debljine 16 cm, gustoće minimalno 20 kg/m3 i koeficijenta toplinske provodljivosti 0,035 W/mK. Postavljanje u dva sloja debljine po 8 cm. Proizvod mora biti negoriv i bez primjene fenol formaldehida kao vezivnog sredstva (prema ECOSE Tehnology).Toplinska izolacija se postavlja između drvenih gredica (8/10 cm) postavljenih u dva reda (roštiljna konstrukcija).Na roštiljnu konstrukciju, preko toplinske izolacije, postavljaju se OSB ploče minimalne debljine 18 cm.U cijenu stavke obuhvaćeno sve komplet; sa svim potrebnim materijalom, priborom, spojnim sredstvima i radovima kao i prethodnim radovima čišćenja i uređenja podne površine tavana i pripremi iste za polaganje izolacije.Obračun po m2.</t>
    </r>
  </si>
  <si>
    <t>Dobava i postava paropropusne vodonepropusne folije preko daščane oplate krova.U cijenu uključena paropropusna-vodonepropusna folija kao Knauf Insulation LDS 0,04 te potrebne kvalitetne trake za spojeve.</t>
  </si>
  <si>
    <r>
      <t>Preklopi uključeni u jediničnu cijenu.Obračun po m</t>
    </r>
    <r>
      <rPr>
        <vertAlign val="superscript"/>
        <sz val="11"/>
        <color theme="1"/>
        <rFont val="Times New Roman"/>
        <family val="1"/>
        <charset val="238"/>
      </rPr>
      <t>2</t>
    </r>
    <r>
      <rPr>
        <sz val="11"/>
        <color theme="1"/>
        <rFont val="Times New Roman"/>
        <family val="1"/>
        <charset val="238"/>
      </rPr>
      <t xml:space="preserve"> projekcije po kosini krova.</t>
    </r>
  </si>
  <si>
    <t>32,0x10,50x2,0=</t>
  </si>
  <si>
    <t>Dobava i montaža parne brane na betonsku ploču potkrovlja zgrade (ispod termoizolacije) , višeslojna polietilenska folija PE AL, ojačana mrežicom, d=0,3 mm.Polaganje na pripremljenu podlogu prije toplinske izolacije (postava unutar prostora).Postava strogo prema uputstvu proizvođača proizvoda.Obračun po m² parne brane.</t>
  </si>
  <si>
    <t xml:space="preserve">UKUPNO  IZOLATERSKI  RADOVI </t>
  </si>
  <si>
    <t>UKUPNO GRAĐEVINSKI  RADOVI</t>
  </si>
  <si>
    <t xml:space="preserve">Dobava i montaža profiliranog, limenog pokrova tip imitacija crijepa. Limovi se postavljaju na kosi krov na adekvatnu podkonstrukciju od drvenih letava (posebno obračunato), pričvršćenih za drvenu konstrukciju sa pocinčanim čavlima. Limovi su čelični, pocinčani i bojeni pečenim lakom u tonu po izboru projektanta. Garancija proizvođača na limene proizvode obavezno na rok trajanja od najmanje 15 godina.                                 </t>
  </si>
  <si>
    <t>Karakteristike lima:    debljina lima 0,5 mm,metalni premaz (g/m2) - Z 275,zaštitni premaz boje (µm) - TC 50.Izvesti sve prema pravilima struke i uputi proizvođača proizvoda, komplet sa svim opšavima, završecima i fazonskim komadima da bi krov došao u funkciju.Obračun po m2 krova u funkciji sa svim potrebnim opšavima i detaljima,(okapni lim,veterlajsne i sl.)</t>
  </si>
  <si>
    <t>Nabava, doprema i ugradnja tipskih sljemenjaka (za ovu vrstu pokrova).Pokrivanje izvesti prema pravilima struke i uputama proizvođača.U jediničnu cijenu uključiti sav potreban pribor, materijal i rad potreban za kompletno dovršenje stavke.Obračun po m'.</t>
  </si>
  <si>
    <t>Dobava i postava tipskih rešetki uz okapnicu krova - protiv ulaza ptica u krovište, od pvc-a tipski elementi, visine 5 cm,  komplet sa svim potrebnim radom i materijalom u funkciji.Postava prema uputi proizvođača proizvoda.Obračun po m'.</t>
  </si>
  <si>
    <t>32,0 x 2,0 =</t>
  </si>
  <si>
    <t xml:space="preserve">UKUPNO KROVOPOKRIVAČKI RADOVI </t>
  </si>
  <si>
    <t>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troškovi.U jediničnu cijenu uključiti sav materijal i rad, kompletno sve potrebno za  finalnu gotovost pojedine stavke</t>
  </si>
  <si>
    <t>Nabava, doprema i ugradnja tipskih linijskih snjegobrana (za ovu vrstu pokrova).Ugradnju izvesti prema pravilima struke i uputama proizvođača.U jediničnu cijenu uključiti sav potreban pribor, materijal i rad potreban za kompletno dovršenje stavke.Obračun po m'.</t>
  </si>
  <si>
    <t>32,0x3,0x2,0=</t>
  </si>
  <si>
    <t>Dobava i postava horizontalnog oluka za vodu. Opšav izvesti iz cinkotit lima, d = 0.60 mm,razvijene širine 33,0 cm. Izvesti sve kompletno sa izradom priključaka za vertikalne, olučne cijevi, zatvaranjem bočnih strana oluka.  U cijeni obuhvatiti sve lukove,labuđe vratove  i kuke za nošenje oluka od cinčanog plosnog profila.Obračun po m'.</t>
  </si>
  <si>
    <t>32,0x2,0=</t>
  </si>
  <si>
    <r>
      <t xml:space="preserve">Dobava i postava vertikalne olučne cijevi. Cijevi iz cinkotit  lima, d = 0.60 mm, </t>
    </r>
    <r>
      <rPr>
        <sz val="11"/>
        <rFont val="Arial"/>
        <family val="2"/>
        <charset val="238"/>
      </rPr>
      <t>Ø</t>
    </r>
    <r>
      <rPr>
        <sz val="11"/>
        <rFont val="Times New Roman"/>
        <family val="1"/>
        <charset val="238"/>
      </rPr>
      <t xml:space="preserve"> 110 mm. Izvesti sve kompletno sa obujmicama iz pocinčanih plosnih profila te priključenjem na horizontalni oluk.Obračun po m'.</t>
    </r>
  </si>
  <si>
    <t>10,0 x 4,0=</t>
  </si>
  <si>
    <t xml:space="preserve">UKUPNO LIMARSKI RADOVI </t>
  </si>
  <si>
    <t>UKUPNO OBRTNIČKI  RADOVI</t>
  </si>
  <si>
    <t>REKAPITULACIJA</t>
  </si>
  <si>
    <t>Delnice , ožujak 2018.</t>
  </si>
  <si>
    <t>UKUPNO GRAĐEVINSKI RADOVI</t>
  </si>
  <si>
    <t>OBRTNIČKI RADOVI</t>
  </si>
  <si>
    <t>Krovopokrivački  radovi</t>
  </si>
  <si>
    <t>Limarski  radovi</t>
  </si>
  <si>
    <t xml:space="preserve">STRUČNI  I OBRAČUNSKI  NADZOR  </t>
  </si>
  <si>
    <t>UKUPNO A + B</t>
  </si>
  <si>
    <t>PDV - 25 %</t>
  </si>
  <si>
    <t>SVEUKUPNO bez PDV-a</t>
  </si>
  <si>
    <t>SVEUKUPNO sa PDV-om</t>
  </si>
  <si>
    <t>SADRŽAJ :  GRAĐEVINSKI  I OBRTNIČKI RADOVI - dio</t>
  </si>
  <si>
    <t xml:space="preserve">Zaštita gradilišta - dobava, doprema i montaža mobilne zaštitne ograde gradilišta u zoni izvođenja radova. Zaštitna ograda mora biti izrađena i postavljena sukladno važećim propisima visine 200 cm. </t>
  </si>
  <si>
    <t>Uklanjanje postojeće unutarnje drvene obloge na dijelu zidova zgrade. Obloga od jelovog drveta d=2,4 cm. Utovar materijala i odvoz na deponiju udaljenu do 5,0 km. 
Obračun po m2 uklonjene obloge.</t>
  </si>
  <si>
    <t xml:space="preserve">Demontaža postojećih ventilacijskih cijevi dim. fi 40 cm ili 40x40 cm u prizemlju zgrade kao i fasadnih elemenata ventilacije. Sav materijal utovariti i odvesti na deponiju udaljenu do 5,0 km.
Obračun po m' uklonjenih ventilacijskih cijevi.   </t>
  </si>
  <si>
    <t xml:space="preserve">Demontaža postojećih ventilacijskih cijevi, L=7,0 m' , dim.130x70 cm u potkrovlju zgrade kao i iznad krova zgrade.Sav materijal utovariti i odvesti na deponiju udaljenu do 5,0 km.
Obračun po kom uklonjenih ventilacijskih cijevi.   </t>
  </si>
  <si>
    <t>Demontaža postojećih nadžbuknih električnih instalacija, (vodiča,prekidača,utičnica, rasvjetnih tijela i sl.), u prizemlju i potkrovlju zgrade kao i razvodnog ormara u potkrovlju zgrade.Sav materijal utovariti i odvesti na deponiju udaljenu do 5,0 km.
Obračun paušalno.</t>
  </si>
  <si>
    <t>Demontaža postojećih čeličnih U-profila na zidovima i stupovima prizemlja, d=5,0 mm, razvijene širine 24 cm i duljine 447 cm. Sav materijal utovariti i odvesti na deponiju udaljenu do 5,0 km. 
Obračun po kom demontiranih profila.</t>
  </si>
  <si>
    <t>Demontaža postojećih čeličnih U-profila na stupovima prizemlja, d=5,0 mm, razvijene širine 16 cm i duljine 402 cm. Sav materijal utovariti i odvesti na deponiju udaljenu do 5,0 km. 
Obračun po kom demontiranih profila.</t>
  </si>
  <si>
    <t>Demontaža postojećih čeličnih nosača U-profila na stupovima prizemlja, d=6,0 mm, razvijene širine 120 cm. Sav materijal utovariti i odvesti na deponiju udaljenu do 5,0 km. Obračun po kom demontiranih nosača.</t>
  </si>
  <si>
    <t>Demontaža gromobranske instalacije - pocinčana traka 30 x 3,5 mm. Utovar i odvoz na deponiju udaljenu do 5,0 km.
Obračun po m' demontirane gromobranske instalacije.</t>
  </si>
  <si>
    <t>Demontaža krovnog sljemenog opšava od pocinčanog lima razvijene širine 40 cm. Utovar i odvoz na deponiju udaljenu do 5,0 km. Obračun po m' demontiranog opšava.</t>
  </si>
  <si>
    <t>fasadne stijene (prozori), dim. 160/75 cm</t>
  </si>
  <si>
    <t>Rušenje postojećeg zidanog dimnjaka vanjske dim. 42x38 cm i visine 12,0 m', na izlaznom dijelu zgrade. Sav materijal utovariti i odvesti na deponiju udaljenu do 5,0 km. 
Obračun po kom uklonjenog dimnjaka.</t>
  </si>
  <si>
    <t>Demontaža horizontalnih i vertikalnih pocinčanih oluka. Utovar i odvoz na deponiju udaljenu do 5,0 km. 
Obračun po m' demontiranog oluka.</t>
  </si>
  <si>
    <t>Demontaža rubnih lajsni (veterlajsni) od pocinčanog lima razvijene širine 35 cm. Utovar i odvoz na deponiju udaljenu do 5,0 km. Obračun po m' demontirane rubne lajsne.</t>
  </si>
  <si>
    <t xml:space="preserve">Skidanje i demontaža kompletne dotrajale drvene stolarije. </t>
  </si>
  <si>
    <t>Stavka podrazumijeva skidanje krila i demontažu štokova iz nosivih zidova od opeke, uključivši i skidanje limene prozorske klupčice s unutarnje i vanjske strane prozora, te prijenos, utovar i odvoz na deponiju udaljenom do 5,0 km. 
Obračun po komadu sve kompletno.</t>
  </si>
  <si>
    <t>fasadne stijene (vrata), dim. 200/200 cm</t>
  </si>
  <si>
    <t>Izrada, doprema i postavljanje armature za a.b.  nadvoje, cca 50 kg po m³ betona. Armatura se veže paljenom žicom, iznimno varenjem. Prije betoniranja armaturu mora pregledati nadzorni inženjer. Mjerodavna je detaljna specifikacija prema izvedbenoj tehničkoj dokumentaciji - plan armiranja. 
Obračun po kg ugrađene armature uključeno sa svim potrebnim radnjama i elementima da se armatura dovede u projektom traženi položaj.</t>
  </si>
  <si>
    <t xml:space="preserve">Skidanje postojećih drvenih letvi dim. 3,0 x 5,0 cm na koje je pričvršćen krovni pokrov od valovitog salonita, kao i oplate krovnih istaka. Prijenos,utovar i odvoz na deponiju udaljenu do 5,0 km.
Obračun po m2 krovne površine. </t>
  </si>
  <si>
    <t xml:space="preserve">Skidanje postojećeg krovnog pokrova od valovitog salonita. Prijenos, utovar i odvoz na deponiju i zbrinjavanje istoga na ekološki prihvatljiv način, kod ovlaštenih tvrtki za zbrinjavanje takve vrste otpada.
Obračun po m2 skinutog krovnog pokrova. </t>
  </si>
  <si>
    <t>U cijeni svakog rada uključena sva potrebna sredstva za rad, režijski troškovi najma alata i prijevoznih sredstava, radne skele, sredstva za osiguranje ljudi, radnih sredstava i samog gradilišta. Za sve nepredviđene troškove koji mogu nastupiti, a izvan su opisanih troškova uključenih u cijenu radova, izvođač prije stvaranja troška mora tražiti odobrenje nadzora ili investitora. Izuzetak su situacije koje zahtijevaju neodložnu radnju s nepredviđenim troškovima, a bez koje bi se na gradilištu mogle dogoditi veće štete ili dodatni nepredviđeni veći troškovi. Sve iskope za temelje potrebno je izvesti u skladu sa projektom. Po izvršenju iskopa, izvođač radova dužan je, uz prisustvo nadzornog inženjera, ustanoviti sukladnost projektirane te troškovnikom predviđene kategorije i karakteristike nosivosti tla. Utvrđeno stvarno stanje konstatira se i ovjerava građevinskim dnevnikom. Pri izvođenju zatrpavanja po izvođenju temelja, zemljani ili šljunčani materijal koji se koristi za zatrpavanje, obvezatno se nasipava u slojevima max debljine 20 cm, uz polijevanje svakog sloja i zbijanje do potrebne zbijenosti. Obračun količina iskopa i nasipa u ovom troškovniku vršen je za sve zemljane i šljunčane materijale u sraslom (odn., zbijenom) stanju, ukoliko u pripadajučoj stavki-opisu rada nije izrijekom predviđeno drugačije. Količine iskopa i nasipa su formirane u troškovniku. U jediničnu cijenu uključiti sav materijal i rad, kompletno sve potrebno za  finalnu gotovost pojedine stavke</t>
  </si>
  <si>
    <t>Strojni plitki iskop tla na poziciji prilaznog puta i parkirališta upravne zgrade, kao priprema donjeg nosivog sloja - posteljice, prosječne debljine 15,0 cm, bez obzira na kategoriju tla s utovarom i odvozom na deponiju koju odredi investitor do udaljenosti 10 km. Rad se mjeri u m3 stvarno iskopanog materijala, mjereno u sraslom stanju, a u jedničnu cijenu uračunati su svi radovi na iskopu materijala sa utovarom i odvozom na deponiju, planiranje iskopanih i susjednih površina. Izvedba, kontrola kakvoće i obračun prema OTU 2-02.</t>
  </si>
  <si>
    <t>Uređenje temeljnog tla mehaničkim zbijanjem vezana tla, Sz ≥100%, Ms≥40MN/m2. Rad se mjeri i obračunava po četvornom metru stvarno uređenog temeljno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2 - 08.1.</t>
  </si>
  <si>
    <t>Betonski, armirano-betonski i armirački radovi</t>
  </si>
  <si>
    <t>Betoniranje armirano-betonskog nadvoja prozora i vrata razredom tlačne čvrstoče C20 u kompletnoj dvostranoj/trostranoj oplati koja se obračunava ovom stavkom. U beton dodati dodatke za plastičnost u propisanoj količini. Betoniranje se izvodi uz propisano vibriranje. Obračun po m³ ugrađenog betona.</t>
  </si>
  <si>
    <t>UKUPNO A. I. PRIPREMNI  RADOVI :</t>
  </si>
  <si>
    <t xml:space="preserve">UKUPNO A II. RUŠENJA I DEMONTAŽE </t>
  </si>
  <si>
    <t xml:space="preserve">UKUPNO A III. ZEMLJANI RADOVI </t>
  </si>
  <si>
    <t>UKUPNO A. IV. KOLNIČKA KONSTRUKCIJA :</t>
  </si>
  <si>
    <t xml:space="preserve">UKUPNO  A. V. BETONSKI,ARMIRANO BETONSKI I ARMIRAČKI RADOVI </t>
  </si>
  <si>
    <t xml:space="preserve">UKUPNO  A. VI. IZOLATERSKI  RADOVI </t>
  </si>
  <si>
    <t xml:space="preserve">UKUPNO A. VII. CIJEVNA SKELA </t>
  </si>
  <si>
    <t xml:space="preserve">UKUPNO A. GRAĐEVINSKI  RADOVI 
(A. 1. + A. II. + A. III. + A. IV. + A. V. + A. VI. + A. VII.)
</t>
  </si>
  <si>
    <t xml:space="preserve">UKUPNO B. I. PVC BRAVARIJA </t>
  </si>
  <si>
    <t>PROJEKT</t>
  </si>
  <si>
    <t>LOKACIJA</t>
  </si>
  <si>
    <t>Izrađivač:</t>
  </si>
  <si>
    <t>Evidencijski broj nabave 08/03-18/05</t>
  </si>
  <si>
    <t xml:space="preserve">Nabava radova na obnovi objekta u Staroj Sušici </t>
  </si>
  <si>
    <t>Stara Sušica , Karolinska cesta 87 , 51314 Ravna Gora</t>
  </si>
  <si>
    <t>NARUČITELJ</t>
  </si>
  <si>
    <t>PRIMORSKO-GORANSKA ŽUPANIJA
Adamićeva 10 - HR - 51000 Rijeka</t>
  </si>
  <si>
    <t>Slogin kula 2/II - HR-51000 Rijeka</t>
  </si>
  <si>
    <t>Uređenje objekta za preradu voća u Staroj Sušici</t>
  </si>
  <si>
    <t xml:space="preserve">Željko Komljenović, </t>
  </si>
  <si>
    <t>Upravni odjel za turizam, poduzetništvo i ruralni 
razvoj</t>
  </si>
  <si>
    <t xml:space="preserve">Osim naziva rušenja u tekstu se još navode opisi kao bušenje otvora u zidovima i krovovima, a značenje im je isto. To podrazumijeva da se sve izrađevine koje se ne mogu demontirati niti ponovo koristiti, odvoze kao otpadni materijal na deponiju. Osim naziva demontaže, u tekstu opisa stavaka, još se koriste nazivi uklanjanje i skidanje, a značenje im je isto. To podrazumijevasve izrađevine koje se mogu demontirati (ukloniti, skinuti). To se prvenstveno odnosi na pojedinačnu opremu, uređaje, ali i neke građevinsko-interijerske elemente. Gdje god se u troškovniku spominje demontaža (uklanjanje, skidanje), rušenje (bušenje rupa i otvora) u cijenu stavke treba uključiti: rad na demontaži, rušenju, uključivši skelu i sve ostao što podrazumijevaju posebni uvjeti; transport do vozila; utovar u vozilo; prijevoz do deponije; istovar iz vozila na deponiji. 
</t>
  </si>
  <si>
    <t>Demontaža postojećih drvenih "kutija" dim. 5,0 x (0,60 + 0,50) m, kao zaštita ventilacije, u prostoru prizemlja zgrade. Utovar materijala i odvoz na deponiju udaljenu do 5,0 km.
Obračun po komadu demontiranih kutija.</t>
  </si>
  <si>
    <t>Izrada, dostava i montaža aluminijske dvokrilne ostakljene stijene - prozora koja se sastoji od dva otklopno-zaokretna krila izrađenog od profila sa prekinutim termičkim mostom Schüco AWS60HI. Okov zaokretno-otklopni, skriveni s kvakom s unutarnje strane. Uključeni svi aluminijski opšavi, prilključak sa podom, stropom, kutevi. Ostakljenje IZO staklom: 4mm+16mm Argon + 44.1mm PVB Lamistal low-e. Karakteristike: Ug=1,1W/m2K. 
Obračun po komadu ugrađenog prozora.</t>
  </si>
  <si>
    <t xml:space="preserve">UKUPNO B. III. LIMARSKI RADOVI </t>
  </si>
  <si>
    <t>UKUPNO OBRTNIČKI  RADOVI
( B. I. + B. II. + B. III)</t>
  </si>
  <si>
    <t xml:space="preserve">UKUPNO B. II. KROVOPOKRIVAČKI RADOVI </t>
  </si>
  <si>
    <t>Uključeni svi aluminijski opšavi, prilključak sa podom, stropom, kutevi. Okov minimalno 3 spojnice po krilu.
Obračun po komadu ugrađenih vrata.</t>
  </si>
  <si>
    <t>Svu građu postojeću i novu zaštiti protiv truljenja. Potpuno dubinski zaštititi drvo vidljivih i skrivenih dijelova antifungicidnim i antisekcidnim sredstvima. Građu premazati vatrootpornim premazom što ulazi u jediničnu cijenu. Na sve što nije obuhvaćeno, navedeno i opisano u trškovničkim stavkama smatra se da se primjenjuju odgovarajući važeći normativi i standardi za pojedine vrste radova.U jediničnu cijenu uključiti sav materijal i rad, kompletno sve potrebno za  finalnu gotovost pojedine stavke</t>
  </si>
  <si>
    <r>
      <t>Dobava,doprema i ugradnja daščane oplate od piljene prosušene jelove građe d=24 mm preko rogova krovne konstrukcije kao podloga  za ugradnju letvi. 
Obračun po m</t>
    </r>
    <r>
      <rPr>
        <vertAlign val="superscript"/>
        <sz val="11"/>
        <color theme="1"/>
        <rFont val="Times New Roman"/>
        <family val="1"/>
        <charset val="238"/>
      </rPr>
      <t>2</t>
    </r>
    <r>
      <rPr>
        <sz val="11"/>
        <color theme="1"/>
        <rFont val="Times New Roman"/>
        <family val="1"/>
        <charset val="238"/>
      </rPr>
      <t xml:space="preserve"> izrađene  oplate.                       </t>
    </r>
  </si>
  <si>
    <t>Dobava i postava letvica dim. 4,8*4,8 cm na vodonepropusnu-paropropusnu foliju na dašćanoj oplati za postavu pokrova od profiliranog lima - imitacija crijepa. Letve se postavljaju u dva međusobno okomita smjera (paralelno s  rogovima te preko njih paralelno sa sljemenom). Postava prema uputi proizvođača lima. Cijenom obuhvatiti :</t>
  </si>
  <si>
    <t>potpunu dubinsku zaštititu drva vidljivih i skrivenih dijelova antifungicidnim i antisekcidnim sredstvima, spojna i vezna sredstva, čelične elemente i sl., izvedbu učvršćenja i oslonaca i sve radove i materijale do pune funkcionalnosti.
Obračun po m2.</t>
  </si>
  <si>
    <t>Nabava, doprema i ugradnja tipskih sljemenjaka (za ovu vrstu pokrova). Pokrivanje izvesti prema pravilima struke i uputama proizvođača. U jediničnu cijenu uključiti sav potreban pribor, materijal i rad potreban za kompletno dovršenje stavke.
Obračun po m'.</t>
  </si>
  <si>
    <t>Dobava i postava tipskih rešetki uz okapnicu krova - protiv ulaza ptica u krovište, od pvc-a tipski elementi, visine 5 cm,  komplet sa svim potrebnim radom i materijalom u funkciji. Postava prema uputi proizvođača proizvoda.
Obračun po m'.</t>
  </si>
  <si>
    <t xml:space="preserve">Rušenje kameno-betonskog zida radi probijanja otvora za širenje prozora i vrata, kao i pripadajućih nadvoja istih. Sav materijal utovariti i odvesti na deponiju udaljenu do 5,0 km.
Obračun po m3 uklonjenog zida.  </t>
  </si>
  <si>
    <t>Obračun paušalno</t>
  </si>
  <si>
    <t>paušal</t>
  </si>
  <si>
    <t>Eventualna zamjena dotrajale krovne konstrukcije - krovnog roga ili grede. Na licu mjesta utvrditi zamjenu uz prisustvo nadzornog inžinjera. U cijenu je uračunata demontaža dotrajalog/ih rogova,(greda), te odvoz na deponiju (udaljenu do 5,0 km), te dobava i  ugradnja izblanjanih novih rogova,(greda), premazanih protiv crvotočina. Predviđa se zamjena 20 % krovne konstrukcije. 
Obračun po m3 zamjenjene krovne konstrukcije.</t>
  </si>
  <si>
    <t>Dobava i postava horizontalnog oluka za vodu. Opšav izvesti iz cinkotit lima, d = 0.60 mm,razvijene širine 33,0 cm. Izvesti sve kompletno sa izradom priključaka za vertikalne, olučne cijevi, zatvaranjem bočnih strana oluka.  U cijeni obuhvatiti sve lukove,labuđe vratove  i kuke za nošenje oluka od cinčanog plosnog profila.
Obračun po m'.</t>
  </si>
  <si>
    <t>Organizacija gradilišta propisanom pločom koja sadrži sve potrebne propisne podatke min. dimenzije 150x150cm na visini od max 240cm. 
Obračun za komplet izrade, dobave i postave ploče.</t>
  </si>
  <si>
    <t>U stavke je uključen sav potreban materijal i rad. Kao materijali za hidroizolacije, trebaju se primjenjivati kvalitetne standardne bitumenske emeulzije i bitumenizirane ljepenke, koje se spajaju i polažu varenjem na podlogu. Podloge na koju će se polagati hidroizolacije moraju biti glatke, ravne i očišćene od prljavštine i eventualnih ostataka betona ili kamenčća, koji bi mogli oštetiti izolaciju. Podloga se najprije impregnira bitumenskom emulzijom. Bitumeniziranje ljepenke polažu se na podlogu varenjem, sa preklapanjem minimalno 10 cm. Svi preklopi i spajanja moraju biti izvedeni fiksno, pažljivo, bez reški. Kao materijal termoizolacije u potkrovlju, treba upotrebljavati mineralnu vunu. Kao materijale termoizolacije u podovima, treba upotrebljavati kvalitetne stiropore (EPS i XPS). Materijale za parne brane (PE folije), potrebno je primjenjivati u skladu sa standardima za iste i uputstvima proizvođača. Svi preklopi uključeni u jediničnoj cijeni.</t>
  </si>
  <si>
    <t>Dobava i montaža parne brane na betonsku ploču potkrovlja zgrade (ispod termoizolacije), višeslojna polietilenska folija PE AL, ojačana mrežicom, d=0,3 mm. Polaganje na pripremljenu podlogu prije toplinske izolacije (postava unutar prostora). Postava strogo prema uputstvu proizvođača proizvoda.
Obračun po m² parne brane.</t>
  </si>
  <si>
    <t>Toplinska sanacija stropa prema negrijanom tavanu - Dobava i postava toplinske, zvučne i protupožarne izolacije od kamene mineralne vune ukupne debljine 16 cm, gustoće minimalno 20 kg/m3 i koeficijenta toplinske provodljivosti 0,035 W/mK. Postavljanje u dva sloja debljine po 8 cm. Proizvod mora biti negoriv i bez primjene fenol formaldehida kao vezivnog sredstva (prema ECOSE Tehnology). Toplinska izolacija se postavlja između drvenih gredica (8/10 cm) postavljenih u dva reda (roštiljna konstrukcija). Na roštiljnu konstrukciju, preko toplinske izolacije, postavljaju se OSB ploče minimalne debljine 18 cm.U cijenu stavke obuhvaćeno sve komplet; sa svim potrebnim materijalom, priborom, spojnim sredstvima i radovima kao i prethodnim radovima čišćenja i uređenja podne površine tavana i pripremi iste za polaganje izolacije.
Obračun po m2.</t>
  </si>
  <si>
    <r>
      <t xml:space="preserve">Dobava i postava paropropusne vodonepropusne folije preko daščane oplate krova. U cijenu uključena paropropusna-vodonepropusna folija </t>
    </r>
    <r>
      <rPr>
        <sz val="11"/>
        <rFont val="Times New Roman"/>
        <family val="1"/>
        <charset val="238"/>
      </rPr>
      <t>LDS 0,04 te potrebne trake z</t>
    </r>
    <r>
      <rPr>
        <sz val="11"/>
        <color theme="1"/>
        <rFont val="Times New Roman"/>
        <family val="1"/>
        <charset val="238"/>
      </rPr>
      <t>a spojeve. Preklopi uključeni u jediničnu cijenu.
Obračun po m2 projekcije po kosini krova.</t>
    </r>
  </si>
  <si>
    <r>
      <t xml:space="preserve">Postava i montaža cjevaste - metalne pročeljne skele s osiguranim prilazima i izvedbom ograde prema važećim HTZ mjerama.Svi radovi oko postave, razne preinake (prepravci), zaštita fasade i demontaža i odvoz pročeljne skele uključeni su u jediničnu cijenu. Skelu treba postaviti tako da se nesmetano može pristupiti svim pročeljnim elementima. Širina skele je od 80-90 cm, a montira se na nužnoj udaljenosti od pročelja za nesmetano obavljanje radova. Skela mora biti propisno montirana prema svim važećim propisima zaštite na radu i hrvatskim normama, a sigurna za prolaznike. Skela se montira na svim pročeljima. Visina skele je za </t>
    </r>
    <r>
      <rPr>
        <sz val="11"/>
        <rFont val="Times New Roman"/>
        <family val="1"/>
      </rPr>
      <t>1 m viša od vijenca građevine. Prema potrebi (ovisno o vremenskim uvjetima) treba montirati i zaštitnu mrežu u svrhu zaštite sloje fasade od atmosferilija. Skela se koristi za potrebe radova na krovu i fasadi.
Obračun po m2 vertikalne projekcije skele.</t>
    </r>
  </si>
  <si>
    <r>
      <t xml:space="preserve">Predviđena izrada pvc stijena izrađenih od profila sa prekinutim termičkim mostom koja se sastoji od otvarajućih polja. Otvarajuća polja su jednokrilni otklopno zaokretni prozori i balkonska vrata. Predviđeni raster i dimenzija fiksnih i otvarajućih  polja vidljive su u projektnoj dokumentaciji. Prozori su izrađeni od profila sa prekinutim termičkim mostom. Prekid toplinskog mosta postiže se pomoću politermidnih (PT) stega koje omogućuju površinsku obradu prije ugradnje u profil, ili poliamidnih (PA) koje omogućuju površinsku obradu nakon ugradnje u profil. Brtvljenje između krila i štoka prozora je izvedeno pomoću dviju EPDM brtvi- srednje brtve i brtve krila. Staklo je u krilo/štok učvršćeno pomoću unutarnje letvice s držačem, te zabrtvljeno EPDM brtvama s obje strane.Ostakljenje: Providni dio i otvarajuća polja:
</t>
    </r>
    <r>
      <rPr>
        <b/>
        <i/>
        <sz val="11"/>
        <rFont val="Times New Roman"/>
        <family val="1"/>
        <charset val="238"/>
      </rPr>
      <t xml:space="preserve">IZO staklom  4mm+16mm + 4mm PVB Lamistal low-e, Ug= 1,1 W/m2K.  </t>
    </r>
    <r>
      <rPr>
        <i/>
        <sz val="11"/>
        <rFont val="Times New Roman"/>
        <family val="1"/>
        <charset val="238"/>
      </rPr>
      <t xml:space="preserve">
</t>
    </r>
  </si>
  <si>
    <r>
      <t>Izrada, dostava i montaža aluminijske vanjske pune stijene - vrata u potkrovlju,                     s vodonepropusnim brtvljenjem po obodu, koja se sastoji od dva zaokretna krila, izrađene od profila sa prekinutim termičkim mostom</t>
    </r>
    <r>
      <rPr>
        <sz val="11"/>
        <rFont val="Times New Roman"/>
        <family val="1"/>
        <charset val="238"/>
      </rPr>
      <t>.  U cijenu stavke uključiti kvaku, cilindar bravu sa ključevima i spojni materijal.</t>
    </r>
  </si>
  <si>
    <r>
      <t xml:space="preserve">Dobava i montaža profiliranog, limenog pokrova tip imitacija crijepa. Limovi se postavljaju na kosi krov na adekvatnu podkonstrukciju od drvenih letava (posebno obračunato), pričvršćenih za drvenu konstrukciju sa pocinčanim čavlima. Limovi su čelični, pocinčani i bojeni pečenim lakom u tonu po izboru </t>
    </r>
    <r>
      <rPr>
        <sz val="11"/>
        <rFont val="Times New Roman"/>
        <family val="1"/>
        <charset val="238"/>
      </rPr>
      <t>projektanta.</t>
    </r>
    <r>
      <rPr>
        <sz val="11"/>
        <color theme="1"/>
        <rFont val="Times New Roman"/>
        <family val="1"/>
        <charset val="238"/>
      </rPr>
      <t xml:space="preserve"> Garancija proizvođača na limene proizvode obavezno na rok trajanja od najmanje 15 godina.                                 </t>
    </r>
  </si>
  <si>
    <t>Karakteristike lima:    debljina lima 0,5 mm, metalni premaz (g/m2) - Z 275, zaštitni premaz boje (µm) - TC 50. Izvesti sve prema pravilima struke i uputi proizvođača proizvoda, komplet sa svim opšavima, završecima i fazonskim komadima da bi krov došao u funkciju.
Obračun po m2 krova u funkciji sa svim potrebnim opšavima i detaljima (okapni lim,veterlajsne i sl.).</t>
  </si>
  <si>
    <t>Izrada, dostava i montaža aluminijske jednokrilne ostakljene stijene - prozora koja se sastoji od jednog otklopnog krila izrađenog od profila sa prekinutim termičkim mostom AWS60HI. Okov otklopni sa mehanizmom za otvaranje i zatvaranje sa polugom sa unutarnje strane. Uključeni svi aluminijski opšavi, prilključak sa podom, stropom, kutevi. Ostakljenje IZO staklom: 4mm+16mm Argon + 44.1mm PVB Lamistal low-e. Karakteristike: Ug=1,1W/m2K.
Obračun po komadu ugrađenog prozora.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</si>
</sst>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A]General"/>
  </numFmts>
  <fonts count="33">
    <font>
      <sz val="11"/>
      <color theme="1"/>
      <name val="Calibri"/>
      <family val="2"/>
      <charset val="238"/>
      <scheme val="minor"/>
    </font>
    <font>
      <sz val="10"/>
      <name val="Times New Roman"/>
      <family val="1"/>
      <charset val="238"/>
    </font>
    <font>
      <sz val="12"/>
      <name val="Times New Roman"/>
      <family val="1"/>
    </font>
    <font>
      <sz val="12"/>
      <name val="Times New Roman"/>
      <family val="1"/>
      <charset val="238"/>
    </font>
    <font>
      <b/>
      <sz val="12"/>
      <name val="Times New Roman"/>
      <family val="1"/>
      <charset val="238"/>
    </font>
    <font>
      <b/>
      <sz val="14"/>
      <name val="Times New Roman"/>
      <family val="1"/>
      <charset val="238"/>
    </font>
    <font>
      <sz val="14"/>
      <name val="Times New Roman"/>
      <family val="1"/>
      <charset val="238"/>
    </font>
    <font>
      <b/>
      <sz val="12"/>
      <color theme="1"/>
      <name val="Calibri"/>
      <family val="2"/>
      <charset val="238"/>
      <scheme val="minor"/>
    </font>
    <font>
      <sz val="9"/>
      <name val="Times New Roman CE"/>
      <family val="1"/>
      <charset val="238"/>
    </font>
    <font>
      <b/>
      <sz val="11"/>
      <name val="Times New Roman"/>
      <family val="1"/>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sz val="11"/>
      <name val="Times New Roman"/>
      <family val="1"/>
    </font>
    <font>
      <sz val="11"/>
      <color rgb="FFFF0000"/>
      <name val="Times New Roman"/>
      <family val="1"/>
      <charset val="238"/>
    </font>
    <font>
      <vertAlign val="superscript"/>
      <sz val="11"/>
      <name val="Times New Roman"/>
      <family val="1"/>
      <charset val="238"/>
    </font>
    <font>
      <vertAlign val="superscript"/>
      <sz val="11"/>
      <name val="Times New Roman"/>
      <family val="1"/>
    </font>
    <font>
      <sz val="11"/>
      <color theme="1"/>
      <name val="Times New Roman"/>
      <family val="1"/>
      <charset val="238"/>
    </font>
    <font>
      <b/>
      <sz val="11"/>
      <color theme="1"/>
      <name val="Times New Roman"/>
      <family val="1"/>
      <charset val="238"/>
    </font>
    <font>
      <sz val="12"/>
      <color theme="1"/>
      <name val="Times New Roman"/>
      <family val="1"/>
      <charset val="238"/>
    </font>
    <font>
      <sz val="11"/>
      <color theme="1"/>
      <name val="Times New Roman"/>
      <family val="1"/>
    </font>
    <font>
      <b/>
      <sz val="12"/>
      <color theme="1"/>
      <name val="Times New Roman"/>
      <family val="1"/>
      <charset val="238"/>
    </font>
    <font>
      <b/>
      <i/>
      <sz val="11"/>
      <color theme="1"/>
      <name val="Times New Roman"/>
      <family val="1"/>
      <charset val="238"/>
    </font>
    <font>
      <sz val="10"/>
      <name val="ISOCPEUR"/>
      <family val="2"/>
      <charset val="238"/>
    </font>
    <font>
      <sz val="10"/>
      <color rgb="FF000000"/>
      <name val="ISOCPEUR"/>
      <family val="2"/>
      <charset val="238"/>
    </font>
    <font>
      <i/>
      <sz val="11"/>
      <color theme="1"/>
      <name val="Times New Roman"/>
      <family val="1"/>
      <charset val="238"/>
    </font>
    <font>
      <vertAlign val="superscript"/>
      <sz val="11"/>
      <color theme="1"/>
      <name val="Times New Roman"/>
      <family val="1"/>
      <charset val="238"/>
    </font>
    <font>
      <sz val="11"/>
      <name val="Arial"/>
      <family val="2"/>
      <charset val="238"/>
    </font>
    <font>
      <b/>
      <sz val="11"/>
      <name val="Calibri"/>
      <family val="2"/>
      <charset val="238"/>
      <scheme val="minor"/>
    </font>
    <font>
      <sz val="9.5"/>
      <name val="Arial"/>
      <family val="2"/>
    </font>
    <font>
      <sz val="9.5"/>
      <color rgb="FF000000"/>
      <name val="Arial"/>
      <family val="2"/>
      <charset val="238"/>
    </font>
    <font>
      <sz val="10"/>
      <name val="Arial"/>
      <family val="2"/>
      <charset val="23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n">
        <color theme="2"/>
      </top>
      <bottom style="thin">
        <color indexed="64"/>
      </bottom>
      <diagonal/>
    </border>
  </borders>
  <cellStyleXfs count="4">
    <xf numFmtId="0" fontId="0" fillId="0" borderId="0"/>
    <xf numFmtId="0" fontId="24" fillId="0" borderId="0"/>
    <xf numFmtId="164" fontId="25" fillId="0" borderId="0" applyBorder="0" applyProtection="0"/>
    <xf numFmtId="0" fontId="32" fillId="0" borderId="0"/>
  </cellStyleXfs>
  <cellXfs count="299">
    <xf numFmtId="0" fontId="0" fillId="0" borderId="0" xfId="0"/>
    <xf numFmtId="0" fontId="1" fillId="0" borderId="0" xfId="0" applyFont="1" applyAlignment="1">
      <alignment wrapText="1"/>
    </xf>
    <xf numFmtId="0" fontId="1" fillId="0" borderId="0" xfId="0" applyFont="1" applyAlignment="1">
      <alignment horizontal="justify" wrapText="1"/>
    </xf>
    <xf numFmtId="0" fontId="1" fillId="0" borderId="0" xfId="0" applyFont="1" applyAlignment="1">
      <alignment horizontal="center" wrapText="1"/>
    </xf>
    <xf numFmtId="2" fontId="1" fillId="0" borderId="0" xfId="0" applyNumberFormat="1" applyFont="1" applyAlignment="1">
      <alignment horizontal="center" wrapText="1"/>
    </xf>
    <xf numFmtId="2" fontId="1" fillId="0" borderId="0" xfId="0" applyNumberFormat="1" applyFont="1" applyAlignment="1">
      <alignment horizontal="right" wrapText="1"/>
    </xf>
    <xf numFmtId="0" fontId="1" fillId="0" borderId="0" xfId="0" applyFont="1" applyAlignment="1">
      <alignment horizontal="right" wrapText="1"/>
    </xf>
    <xf numFmtId="0" fontId="2" fillId="0" borderId="0" xfId="0" applyFont="1" applyAlignment="1">
      <alignment wrapText="1"/>
    </xf>
    <xf numFmtId="2" fontId="2" fillId="0" borderId="0" xfId="0" applyNumberFormat="1" applyFont="1" applyAlignment="1">
      <alignment horizontal="center" wrapText="1"/>
    </xf>
    <xf numFmtId="2" fontId="2" fillId="0" borderId="0" xfId="0" applyNumberFormat="1" applyFont="1" applyAlignment="1">
      <alignment horizontal="right" wrapText="1"/>
    </xf>
    <xf numFmtId="0" fontId="2" fillId="0" borderId="0" xfId="0" applyFont="1" applyAlignment="1">
      <alignment horizontal="right" wrapText="1"/>
    </xf>
    <xf numFmtId="0" fontId="3" fillId="0" borderId="0" xfId="0" applyFont="1" applyAlignment="1">
      <alignment horizontal="justify"/>
    </xf>
    <xf numFmtId="0" fontId="2" fillId="0" borderId="0" xfId="0" applyFont="1" applyAlignment="1">
      <alignment horizontal="center" wrapText="1"/>
    </xf>
    <xf numFmtId="0" fontId="4" fillId="0" borderId="0" xfId="0" applyFont="1" applyAlignment="1">
      <alignment horizontal="justify"/>
    </xf>
    <xf numFmtId="0" fontId="3" fillId="0" borderId="0" xfId="0" applyFont="1" applyAlignment="1">
      <alignment wrapText="1"/>
    </xf>
    <xf numFmtId="0" fontId="1" fillId="0" borderId="0" xfId="0" applyFont="1" applyBorder="1" applyAlignment="1">
      <alignment horizontal="justify" wrapText="1"/>
    </xf>
    <xf numFmtId="0" fontId="1" fillId="0" borderId="0" xfId="0" applyFont="1" applyBorder="1" applyAlignment="1">
      <alignment horizontal="center" wrapText="1"/>
    </xf>
    <xf numFmtId="2" fontId="1" fillId="0" borderId="0" xfId="0" applyNumberFormat="1" applyFont="1" applyBorder="1" applyAlignment="1">
      <alignment horizontal="center" wrapText="1"/>
    </xf>
    <xf numFmtId="2" fontId="1" fillId="0" borderId="0" xfId="0" applyNumberFormat="1" applyFont="1" applyBorder="1" applyAlignment="1">
      <alignment horizontal="right" wrapText="1"/>
    </xf>
    <xf numFmtId="0" fontId="1" fillId="0" borderId="0" xfId="0" applyFont="1" applyBorder="1" applyAlignment="1">
      <alignment horizontal="right" wrapText="1"/>
    </xf>
    <xf numFmtId="0" fontId="3" fillId="0" borderId="0" xfId="0" applyFont="1" applyAlignment="1">
      <alignment horizontal="justify" wrapText="1"/>
    </xf>
    <xf numFmtId="0" fontId="8" fillId="2" borderId="7" xfId="0" applyFont="1" applyFill="1" applyBorder="1" applyAlignment="1">
      <alignment horizontal="center" vertical="center" wrapText="1"/>
    </xf>
    <xf numFmtId="0" fontId="9" fillId="0" borderId="8" xfId="0" applyFont="1" applyBorder="1" applyAlignment="1">
      <alignment horizontal="center" vertical="top" wrapText="1"/>
    </xf>
    <xf numFmtId="0" fontId="10" fillId="0" borderId="0" xfId="0" applyFont="1" applyAlignment="1">
      <alignment horizontal="center" wrapText="1"/>
    </xf>
    <xf numFmtId="0" fontId="10" fillId="0" borderId="0" xfId="0" applyFont="1" applyAlignment="1">
      <alignment horizontal="justify" wrapText="1"/>
    </xf>
    <xf numFmtId="0" fontId="11" fillId="0" borderId="0" xfId="0" applyFont="1" applyAlignment="1">
      <alignment horizontal="center" wrapText="1"/>
    </xf>
    <xf numFmtId="2" fontId="11" fillId="0" borderId="0" xfId="0" applyNumberFormat="1" applyFont="1" applyAlignment="1">
      <alignment horizontal="center" wrapText="1"/>
    </xf>
    <xf numFmtId="2" fontId="11" fillId="0" borderId="0" xfId="0" applyNumberFormat="1" applyFont="1" applyAlignment="1">
      <alignment horizontal="right" wrapText="1"/>
    </xf>
    <xf numFmtId="0" fontId="11" fillId="0" borderId="0" xfId="0" applyFont="1" applyAlignment="1">
      <alignment horizontal="right" wrapText="1"/>
    </xf>
    <xf numFmtId="0" fontId="12"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center" vertical="top" wrapText="1"/>
    </xf>
    <xf numFmtId="0" fontId="11" fillId="0" borderId="0" xfId="0" applyFont="1" applyBorder="1" applyAlignment="1" applyProtection="1">
      <alignment horizontal="left" vertical="top" wrapText="1"/>
    </xf>
    <xf numFmtId="4" fontId="14" fillId="0" borderId="0" xfId="0" applyNumberFormat="1" applyFont="1" applyAlignment="1">
      <alignment horizontal="right" vertical="center" wrapText="1"/>
    </xf>
    <xf numFmtId="4" fontId="11" fillId="0" borderId="0" xfId="0" applyNumberFormat="1" applyFont="1" applyAlignment="1">
      <alignment horizontal="center" wrapText="1"/>
    </xf>
    <xf numFmtId="4" fontId="11" fillId="0" borderId="0" xfId="0" applyNumberFormat="1" applyFont="1" applyAlignment="1">
      <alignment horizontal="right" wrapText="1"/>
    </xf>
    <xf numFmtId="0" fontId="10" fillId="0" borderId="0" xfId="0" applyFont="1" applyAlignment="1">
      <alignment horizontal="left" vertical="top" wrapText="1"/>
    </xf>
    <xf numFmtId="4" fontId="10" fillId="0" borderId="0" xfId="0" applyNumberFormat="1" applyFont="1" applyAlignment="1">
      <alignment horizontal="right" wrapText="1"/>
    </xf>
    <xf numFmtId="0" fontId="11" fillId="0" borderId="0" xfId="0" applyFont="1" applyAlignment="1">
      <alignment horizontal="justify"/>
    </xf>
    <xf numFmtId="0" fontId="11" fillId="0" borderId="0" xfId="0" applyFont="1" applyAlignment="1">
      <alignment wrapText="1"/>
    </xf>
    <xf numFmtId="0" fontId="10" fillId="0" borderId="0" xfId="0" applyFont="1" applyAlignment="1">
      <alignment horizontal="center" vertical="top" wrapText="1"/>
    </xf>
    <xf numFmtId="2" fontId="11" fillId="0" borderId="0" xfId="0" applyNumberFormat="1" applyFont="1" applyAlignment="1">
      <alignment horizontal="center" vertical="top" wrapText="1"/>
    </xf>
    <xf numFmtId="2" fontId="11" fillId="0" borderId="0" xfId="0" applyNumberFormat="1" applyFont="1" applyAlignment="1">
      <alignment horizontal="right" vertical="top" wrapText="1"/>
    </xf>
    <xf numFmtId="0" fontId="11" fillId="0" borderId="0" xfId="0" applyFont="1" applyAlignment="1">
      <alignment horizontal="left" wrapText="1"/>
    </xf>
    <xf numFmtId="0" fontId="14" fillId="0" borderId="0" xfId="0" applyFont="1" applyAlignment="1">
      <alignment horizontal="justify" wrapText="1"/>
    </xf>
    <xf numFmtId="0" fontId="14" fillId="0" borderId="0" xfId="0" applyFont="1" applyAlignment="1">
      <alignment horizontal="center" vertical="top" wrapText="1"/>
    </xf>
    <xf numFmtId="0" fontId="11" fillId="0" borderId="0" xfId="0" applyFont="1" applyAlignment="1">
      <alignment vertical="top" wrapText="1"/>
    </xf>
    <xf numFmtId="2" fontId="14" fillId="0" borderId="0" xfId="0" applyNumberFormat="1" applyFont="1" applyAlignment="1">
      <alignment horizontal="center" vertical="top" wrapText="1"/>
    </xf>
    <xf numFmtId="4" fontId="14" fillId="0" borderId="0" xfId="0" applyNumberFormat="1" applyFont="1" applyAlignment="1">
      <alignment horizontal="right" vertical="top" wrapText="1"/>
    </xf>
    <xf numFmtId="0" fontId="14" fillId="0" borderId="0" xfId="0" applyFont="1" applyAlignment="1">
      <alignment horizontal="center" vertical="center" wrapText="1"/>
    </xf>
    <xf numFmtId="2" fontId="14" fillId="0" borderId="0" xfId="0" applyNumberFormat="1" applyFont="1" applyAlignment="1">
      <alignment horizontal="center" vertical="center" wrapText="1"/>
    </xf>
    <xf numFmtId="4" fontId="0" fillId="0" borderId="0" xfId="0" applyNumberFormat="1" applyBorder="1" applyAlignment="1">
      <alignment horizontal="right" vertical="center" wrapText="1"/>
    </xf>
    <xf numFmtId="2" fontId="14" fillId="0" borderId="0" xfId="0" applyNumberFormat="1" applyFont="1" applyAlignment="1">
      <alignment horizontal="right" vertical="top" wrapText="1"/>
    </xf>
    <xf numFmtId="0" fontId="14" fillId="0" borderId="0" xfId="0" applyFont="1" applyAlignment="1">
      <alignment horizontal="left" vertical="top" wrapText="1"/>
    </xf>
    <xf numFmtId="2" fontId="2" fillId="0" borderId="0" xfId="0" applyNumberFormat="1" applyFont="1" applyAlignment="1">
      <alignment horizontal="center" vertical="top" wrapText="1"/>
    </xf>
    <xf numFmtId="2" fontId="2" fillId="0" borderId="0" xfId="0" applyNumberFormat="1" applyFont="1" applyAlignment="1">
      <alignment horizontal="right" vertical="top" wrapText="1"/>
    </xf>
    <xf numFmtId="4" fontId="2" fillId="0" borderId="0" xfId="0" applyNumberFormat="1" applyFont="1" applyAlignment="1">
      <alignment horizontal="right" vertical="top" wrapText="1"/>
    </xf>
    <xf numFmtId="16" fontId="11" fillId="0" borderId="0" xfId="0" applyNumberFormat="1" applyFont="1" applyAlignment="1">
      <alignment horizontal="center" vertical="top" wrapText="1"/>
    </xf>
    <xf numFmtId="0" fontId="11" fillId="0" borderId="0" xfId="0" applyFont="1" applyAlignment="1">
      <alignment horizontal="left" vertical="top" wrapText="1"/>
    </xf>
    <xf numFmtId="4" fontId="11" fillId="0" borderId="0" xfId="0" applyNumberFormat="1" applyFont="1" applyAlignment="1">
      <alignment horizontal="right" vertical="center" wrapText="1"/>
    </xf>
    <xf numFmtId="0" fontId="11" fillId="0" borderId="0" xfId="0" applyFont="1" applyAlignment="1">
      <alignment horizontal="right" vertical="top" wrapText="1"/>
    </xf>
    <xf numFmtId="0" fontId="18" fillId="0" borderId="0" xfId="0" applyFont="1" applyAlignment="1">
      <alignment horizontal="center" vertical="top"/>
    </xf>
    <xf numFmtId="0" fontId="0" fillId="0" borderId="0" xfId="0" applyAlignment="1">
      <alignment horizontal="right"/>
    </xf>
    <xf numFmtId="0" fontId="18" fillId="0" borderId="0" xfId="0" applyFont="1" applyAlignment="1">
      <alignment horizontal="center"/>
    </xf>
    <xf numFmtId="4" fontId="18" fillId="0" borderId="0" xfId="0" applyNumberFormat="1" applyFont="1" applyAlignment="1">
      <alignment horizontal="right"/>
    </xf>
    <xf numFmtId="4" fontId="18" fillId="0" borderId="0" xfId="0" applyNumberFormat="1" applyFont="1"/>
    <xf numFmtId="0" fontId="0" fillId="0" borderId="0" xfId="0" applyFont="1"/>
    <xf numFmtId="0" fontId="0" fillId="0" borderId="0" xfId="0" applyFont="1" applyAlignment="1">
      <alignment horizontal="right"/>
    </xf>
    <xf numFmtId="2" fontId="11" fillId="0" borderId="0" xfId="0" applyNumberFormat="1" applyFont="1" applyAlignment="1">
      <alignment wrapText="1"/>
    </xf>
    <xf numFmtId="0" fontId="11" fillId="0" borderId="0" xfId="0" applyFont="1" applyAlignment="1">
      <alignment horizontal="justify" vertical="top"/>
    </xf>
    <xf numFmtId="0" fontId="11" fillId="0" borderId="0" xfId="0" applyFont="1" applyAlignment="1">
      <alignment horizontal="right" vertical="center"/>
    </xf>
    <xf numFmtId="2" fontId="14" fillId="0" borderId="0" xfId="0" applyNumberFormat="1" applyFont="1" applyAlignment="1">
      <alignment horizontal="center" wrapText="1"/>
    </xf>
    <xf numFmtId="2" fontId="10" fillId="0" borderId="0" xfId="0" applyNumberFormat="1" applyFont="1" applyAlignment="1">
      <alignment horizontal="center" wrapText="1"/>
    </xf>
    <xf numFmtId="4" fontId="10" fillId="0" borderId="0" xfId="0" applyNumberFormat="1" applyFont="1" applyAlignment="1">
      <alignment horizontal="right" vertical="center" wrapText="1"/>
    </xf>
    <xf numFmtId="0" fontId="18" fillId="0" borderId="0" xfId="0" applyFont="1" applyBorder="1" applyAlignment="1">
      <alignment vertical="top" wrapText="1"/>
    </xf>
    <xf numFmtId="4" fontId="14" fillId="0" borderId="0" xfId="0" applyNumberFormat="1" applyFont="1" applyAlignment="1">
      <alignment horizontal="right" wrapText="1"/>
    </xf>
    <xf numFmtId="4" fontId="19" fillId="0" borderId="0" xfId="0" applyNumberFormat="1" applyFont="1" applyBorder="1" applyAlignment="1">
      <alignment horizontal="right" vertical="center" wrapText="1"/>
    </xf>
    <xf numFmtId="4" fontId="20" fillId="0" borderId="0" xfId="0" applyNumberFormat="1" applyFont="1" applyAlignment="1">
      <alignment horizontal="right" wrapText="1"/>
    </xf>
    <xf numFmtId="16" fontId="18" fillId="0" borderId="0" xfId="0" applyNumberFormat="1" applyFont="1" applyAlignment="1">
      <alignment horizontal="center" vertical="top" wrapText="1"/>
    </xf>
    <xf numFmtId="0" fontId="18" fillId="0" borderId="0" xfId="0" applyFont="1" applyAlignment="1">
      <alignment horizontal="left" vertical="top" wrapText="1"/>
    </xf>
    <xf numFmtId="2" fontId="21" fillId="0" borderId="0" xfId="0" applyNumberFormat="1" applyFont="1" applyAlignment="1">
      <alignment horizontal="center" vertical="center" wrapText="1"/>
    </xf>
    <xf numFmtId="2" fontId="18" fillId="0" borderId="0" xfId="0" applyNumberFormat="1" applyFont="1" applyAlignment="1">
      <alignment horizontal="center" wrapText="1"/>
    </xf>
    <xf numFmtId="16" fontId="20" fillId="0" borderId="0" xfId="0" applyNumberFormat="1" applyFont="1" applyAlignment="1">
      <alignment horizontal="center" vertical="top" wrapText="1"/>
    </xf>
    <xf numFmtId="0" fontId="22" fillId="0" borderId="0" xfId="0" applyFont="1" applyAlignment="1">
      <alignment horizontal="left" vertical="top" wrapText="1"/>
    </xf>
    <xf numFmtId="0" fontId="20" fillId="0" borderId="0" xfId="0" applyFont="1" applyAlignment="1">
      <alignment horizontal="center" wrapText="1"/>
    </xf>
    <xf numFmtId="2" fontId="20" fillId="0" borderId="0" xfId="0" applyNumberFormat="1" applyFont="1" applyAlignment="1">
      <alignment horizontal="center" wrapText="1"/>
    </xf>
    <xf numFmtId="4" fontId="18" fillId="0" borderId="0" xfId="0" applyNumberFormat="1" applyFont="1" applyAlignment="1">
      <alignment horizontal="right" wrapText="1"/>
    </xf>
    <xf numFmtId="4" fontId="19" fillId="0" borderId="0" xfId="0" applyNumberFormat="1" applyFont="1" applyAlignment="1">
      <alignment horizontal="right" wrapText="1"/>
    </xf>
    <xf numFmtId="0" fontId="18" fillId="0" borderId="0" xfId="0" applyFont="1" applyAlignment="1">
      <alignment horizontal="center" wrapText="1"/>
    </xf>
    <xf numFmtId="0" fontId="23" fillId="0" borderId="0" xfId="0" applyFont="1" applyAlignment="1">
      <alignment horizontal="left" vertical="top" wrapText="1"/>
    </xf>
    <xf numFmtId="0" fontId="11" fillId="0" borderId="0" xfId="1" applyFont="1" applyBorder="1" applyAlignment="1" applyProtection="1">
      <alignment horizontal="left" vertical="top" wrapText="1"/>
    </xf>
    <xf numFmtId="0" fontId="18" fillId="0" borderId="0" xfId="0" applyFont="1"/>
    <xf numFmtId="164" fontId="11" fillId="0" borderId="0" xfId="2" applyFont="1" applyFill="1" applyAlignment="1" applyProtection="1">
      <alignment horizontal="left" vertical="top" wrapText="1"/>
    </xf>
    <xf numFmtId="0" fontId="11" fillId="0" borderId="0" xfId="0" applyFont="1" applyFill="1" applyAlignment="1" applyProtection="1">
      <alignment horizontal="justify" vertical="top" wrapText="1"/>
    </xf>
    <xf numFmtId="2" fontId="11" fillId="0" borderId="0" xfId="0" applyNumberFormat="1" applyFont="1" applyAlignment="1">
      <alignment horizontal="center" vertical="center" wrapText="1"/>
    </xf>
    <xf numFmtId="16" fontId="15" fillId="0" borderId="0" xfId="0" applyNumberFormat="1" applyFont="1" applyAlignment="1">
      <alignment horizontal="center" vertical="top" wrapText="1"/>
    </xf>
    <xf numFmtId="0" fontId="12" fillId="0" borderId="0" xfId="0" applyFont="1" applyAlignment="1">
      <alignment horizontal="left" vertical="top" wrapText="1"/>
    </xf>
    <xf numFmtId="2" fontId="15" fillId="0" borderId="0" xfId="0" applyNumberFormat="1" applyFont="1" applyAlignment="1">
      <alignment horizontal="center" vertical="center" wrapText="1"/>
    </xf>
    <xf numFmtId="2" fontId="15" fillId="0" borderId="0" xfId="0" applyNumberFormat="1" applyFont="1" applyAlignment="1">
      <alignment horizontal="center" wrapText="1"/>
    </xf>
    <xf numFmtId="4" fontId="15" fillId="0" borderId="0" xfId="0" applyNumberFormat="1" applyFont="1" applyAlignment="1">
      <alignment horizontal="right" wrapText="1"/>
    </xf>
    <xf numFmtId="4" fontId="18" fillId="0" borderId="0" xfId="0" applyNumberFormat="1" applyFont="1" applyAlignment="1">
      <alignment horizontal="right" vertical="center" wrapText="1"/>
    </xf>
    <xf numFmtId="4" fontId="19" fillId="0" borderId="0" xfId="0" applyNumberFormat="1" applyFont="1" applyAlignment="1">
      <alignment horizontal="right" vertical="center" wrapText="1"/>
    </xf>
    <xf numFmtId="0" fontId="10" fillId="0" borderId="0" xfId="0" applyFont="1" applyBorder="1" applyAlignment="1">
      <alignment vertical="top" wrapText="1"/>
    </xf>
    <xf numFmtId="0" fontId="0" fillId="0" borderId="0" xfId="0" applyFont="1" applyBorder="1" applyAlignment="1">
      <alignment wrapText="1"/>
    </xf>
    <xf numFmtId="4" fontId="19" fillId="0" borderId="0" xfId="0" applyNumberFormat="1" applyFont="1" applyBorder="1" applyAlignment="1">
      <alignment wrapText="1"/>
    </xf>
    <xf numFmtId="49" fontId="11" fillId="0" borderId="0" xfId="0" applyNumberFormat="1" applyFont="1" applyAlignment="1">
      <alignment horizontal="left" vertical="top" wrapText="1"/>
    </xf>
    <xf numFmtId="0" fontId="19" fillId="0" borderId="0" xfId="0" applyFont="1" applyAlignment="1">
      <alignment horizontal="left" vertical="top" wrapText="1"/>
    </xf>
    <xf numFmtId="4" fontId="19" fillId="0" borderId="0" xfId="0" applyNumberFormat="1" applyFont="1"/>
    <xf numFmtId="0" fontId="19" fillId="0" borderId="0" xfId="0" applyFont="1"/>
    <xf numFmtId="0" fontId="9" fillId="0" borderId="0" xfId="0" applyFont="1" applyBorder="1" applyAlignment="1">
      <alignment horizontal="center" vertical="top" wrapText="1"/>
    </xf>
    <xf numFmtId="0" fontId="8" fillId="2"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1" fillId="0" borderId="11" xfId="0" applyFont="1" applyBorder="1" applyAlignment="1">
      <alignment horizontal="center" vertical="top" wrapText="1"/>
    </xf>
    <xf numFmtId="0" fontId="11" fillId="0" borderId="0" xfId="0" applyFont="1" applyAlignment="1">
      <alignment horizontal="justify" vertical="top" wrapText="1"/>
    </xf>
    <xf numFmtId="0" fontId="10" fillId="5" borderId="0" xfId="0" applyFont="1" applyFill="1" applyAlignment="1">
      <alignment horizontal="center" vertical="top" wrapText="1"/>
    </xf>
    <xf numFmtId="0" fontId="1" fillId="0" borderId="0" xfId="0" applyFont="1" applyAlignment="1">
      <alignment horizontal="justify" vertical="justify" wrapText="1"/>
    </xf>
    <xf numFmtId="2" fontId="1" fillId="0" borderId="0" xfId="0" applyNumberFormat="1" applyFont="1" applyAlignment="1">
      <alignment horizontal="justify" vertical="justify" wrapText="1"/>
    </xf>
    <xf numFmtId="2" fontId="2" fillId="0" borderId="0" xfId="0" applyNumberFormat="1" applyFont="1" applyAlignment="1">
      <alignment horizontal="justify" vertical="justify" wrapText="1"/>
    </xf>
    <xf numFmtId="0" fontId="1" fillId="0" borderId="0" xfId="0" applyFont="1" applyBorder="1" applyAlignment="1">
      <alignment horizontal="justify" vertical="justify" wrapText="1"/>
    </xf>
    <xf numFmtId="2" fontId="1" fillId="0" borderId="0" xfId="0" applyNumberFormat="1" applyFont="1" applyBorder="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2" fontId="11" fillId="0" borderId="0" xfId="0" applyNumberFormat="1" applyFont="1" applyAlignment="1">
      <alignment horizontal="justify" vertical="justify" wrapText="1"/>
    </xf>
    <xf numFmtId="0" fontId="12" fillId="0" borderId="0" xfId="0" applyFont="1" applyAlignment="1">
      <alignment horizontal="justify" vertical="justify" wrapText="1"/>
    </xf>
    <xf numFmtId="0" fontId="11" fillId="0" borderId="0" xfId="0" applyFont="1" applyBorder="1" applyAlignment="1" applyProtection="1">
      <alignment horizontal="justify" vertical="justify" wrapText="1"/>
    </xf>
    <xf numFmtId="2" fontId="11" fillId="4" borderId="7" xfId="0" applyNumberFormat="1" applyFont="1" applyFill="1" applyBorder="1" applyAlignment="1">
      <alignment horizontal="justify" vertical="justify" wrapText="1"/>
    </xf>
    <xf numFmtId="4" fontId="14" fillId="4" borderId="7" xfId="0" applyNumberFormat="1" applyFont="1" applyFill="1" applyBorder="1" applyAlignment="1">
      <alignment horizontal="justify" vertical="justify" wrapText="1"/>
    </xf>
    <xf numFmtId="0" fontId="11" fillId="3" borderId="0" xfId="0" applyFont="1" applyFill="1" applyBorder="1" applyAlignment="1" applyProtection="1">
      <alignment horizontal="justify" vertical="justify" wrapText="1"/>
    </xf>
    <xf numFmtId="4" fontId="11" fillId="0" borderId="0" xfId="0" applyNumberFormat="1" applyFont="1" applyAlignment="1">
      <alignment horizontal="justify" vertical="justify" wrapText="1"/>
    </xf>
    <xf numFmtId="0" fontId="10" fillId="0" borderId="12" xfId="0" applyFont="1" applyBorder="1" applyAlignment="1">
      <alignment horizontal="justify" vertical="justify" wrapText="1"/>
    </xf>
    <xf numFmtId="0" fontId="11" fillId="0" borderId="12" xfId="0" applyFont="1" applyBorder="1" applyAlignment="1">
      <alignment horizontal="justify" vertical="justify" wrapText="1"/>
    </xf>
    <xf numFmtId="4" fontId="11" fillId="0" borderId="12" xfId="0" applyNumberFormat="1" applyFont="1" applyBorder="1" applyAlignment="1">
      <alignment horizontal="justify" vertical="justify" wrapText="1"/>
    </xf>
    <xf numFmtId="4" fontId="11" fillId="0" borderId="12" xfId="0" applyNumberFormat="1" applyFont="1" applyFill="1" applyBorder="1" applyAlignment="1">
      <alignment horizontal="justify" vertical="justify" wrapText="1"/>
    </xf>
    <xf numFmtId="4" fontId="10" fillId="4" borderId="7" xfId="0" applyNumberFormat="1" applyFont="1" applyFill="1" applyBorder="1" applyAlignment="1">
      <alignment horizontal="justify" vertical="justify" wrapText="1"/>
    </xf>
    <xf numFmtId="0" fontId="11" fillId="0" borderId="0" xfId="0" applyFont="1" applyAlignment="1">
      <alignment horizontal="justify" vertical="justify"/>
    </xf>
    <xf numFmtId="0" fontId="14" fillId="0" borderId="0" xfId="0" applyFont="1" applyAlignment="1">
      <alignment horizontal="justify" vertical="justify" wrapText="1"/>
    </xf>
    <xf numFmtId="2" fontId="14" fillId="0" borderId="0" xfId="0" applyNumberFormat="1" applyFont="1" applyAlignment="1">
      <alignment horizontal="justify" vertical="justify" wrapText="1"/>
    </xf>
    <xf numFmtId="4" fontId="14" fillId="0" borderId="0" xfId="0" applyNumberFormat="1" applyFont="1" applyAlignment="1">
      <alignment horizontal="justify" vertical="justify" wrapText="1"/>
    </xf>
    <xf numFmtId="4" fontId="11" fillId="4" borderId="7" xfId="0" applyNumberFormat="1" applyFont="1" applyFill="1" applyBorder="1" applyAlignment="1">
      <alignment horizontal="justify" vertical="justify" wrapText="1"/>
    </xf>
    <xf numFmtId="0" fontId="0" fillId="0" borderId="0" xfId="0" applyAlignment="1">
      <alignment horizontal="justify" vertical="justify"/>
    </xf>
    <xf numFmtId="0" fontId="18" fillId="0" borderId="0" xfId="0" applyFont="1" applyAlignment="1">
      <alignment horizontal="justify" vertical="justify"/>
    </xf>
    <xf numFmtId="4" fontId="18" fillId="0" borderId="0" xfId="0" applyNumberFormat="1" applyFont="1" applyAlignment="1">
      <alignment horizontal="justify" vertical="justify"/>
    </xf>
    <xf numFmtId="4" fontId="18" fillId="4" borderId="7" xfId="0" applyNumberFormat="1" applyFont="1" applyFill="1" applyBorder="1" applyAlignment="1">
      <alignment horizontal="justify" vertical="justify"/>
    </xf>
    <xf numFmtId="0" fontId="0" fillId="0" borderId="0" xfId="0" applyFont="1" applyAlignment="1">
      <alignment horizontal="justify" vertical="justify"/>
    </xf>
    <xf numFmtId="0" fontId="11" fillId="3" borderId="0" xfId="0" applyFont="1" applyFill="1" applyAlignment="1">
      <alignment horizontal="justify" vertical="justify" wrapText="1"/>
    </xf>
    <xf numFmtId="4" fontId="11" fillId="5" borderId="7" xfId="0" applyNumberFormat="1" applyFont="1" applyFill="1" applyBorder="1" applyAlignment="1">
      <alignment horizontal="justify" vertical="justify" wrapText="1"/>
    </xf>
    <xf numFmtId="4" fontId="11" fillId="5" borderId="0" xfId="0" applyNumberFormat="1" applyFont="1" applyFill="1" applyBorder="1" applyAlignment="1">
      <alignment horizontal="justify" vertical="justify" wrapText="1"/>
    </xf>
    <xf numFmtId="4" fontId="10" fillId="5" borderId="7" xfId="0" applyNumberFormat="1" applyFont="1" applyFill="1" applyBorder="1" applyAlignment="1">
      <alignment horizontal="justify" vertical="justify" wrapText="1"/>
    </xf>
    <xf numFmtId="0" fontId="10" fillId="0" borderId="0" xfId="0" applyFont="1" applyBorder="1" applyAlignment="1">
      <alignment horizontal="justify" vertical="justify" wrapText="1"/>
    </xf>
    <xf numFmtId="0" fontId="0" fillId="0" borderId="0" xfId="0" applyBorder="1" applyAlignment="1">
      <alignment horizontal="justify" vertical="justify" wrapText="1"/>
    </xf>
    <xf numFmtId="4" fontId="10" fillId="0" borderId="0" xfId="0" applyNumberFormat="1" applyFont="1" applyFill="1" applyBorder="1" applyAlignment="1">
      <alignment horizontal="justify" vertical="justify" wrapText="1"/>
    </xf>
    <xf numFmtId="0" fontId="18" fillId="0" borderId="0" xfId="0" applyFont="1" applyBorder="1" applyAlignment="1">
      <alignment horizontal="justify" vertical="justify" wrapText="1"/>
    </xf>
    <xf numFmtId="4" fontId="11" fillId="5" borderId="11" xfId="0" applyNumberFormat="1" applyFont="1" applyFill="1" applyBorder="1" applyAlignment="1">
      <alignment horizontal="justify" vertical="justify" wrapText="1"/>
    </xf>
    <xf numFmtId="4" fontId="11" fillId="5" borderId="13" xfId="0" applyNumberFormat="1" applyFont="1" applyFill="1" applyBorder="1" applyAlignment="1">
      <alignment horizontal="justify" vertical="justify" wrapText="1"/>
    </xf>
    <xf numFmtId="0" fontId="18" fillId="3" borderId="0" xfId="0" applyFont="1" applyFill="1" applyBorder="1" applyAlignment="1">
      <alignment horizontal="justify" vertical="justify" wrapText="1"/>
    </xf>
    <xf numFmtId="4" fontId="14" fillId="5" borderId="11" xfId="0" applyNumberFormat="1" applyFont="1" applyFill="1" applyBorder="1" applyAlignment="1">
      <alignment horizontal="justify" vertical="justify" wrapText="1"/>
    </xf>
    <xf numFmtId="4" fontId="14" fillId="5" borderId="13" xfId="0" applyNumberFormat="1" applyFont="1" applyFill="1" applyBorder="1" applyAlignment="1">
      <alignment horizontal="justify" vertical="justify" wrapText="1"/>
    </xf>
    <xf numFmtId="4" fontId="2" fillId="0" borderId="0" xfId="0" applyNumberFormat="1" applyFont="1" applyAlignment="1">
      <alignment horizontal="justify" vertical="justify" wrapText="1"/>
    </xf>
    <xf numFmtId="4" fontId="14" fillId="5" borderId="7" xfId="0" applyNumberFormat="1" applyFont="1" applyFill="1" applyBorder="1" applyAlignment="1">
      <alignment horizontal="justify" vertical="justify" wrapText="1"/>
    </xf>
    <xf numFmtId="4" fontId="19" fillId="5" borderId="7" xfId="0" applyNumberFormat="1" applyFont="1" applyFill="1" applyBorder="1" applyAlignment="1">
      <alignment horizontal="justify" vertical="justify" wrapText="1"/>
    </xf>
    <xf numFmtId="0" fontId="13" fillId="0" borderId="0" xfId="0" applyFont="1" applyBorder="1" applyAlignment="1" applyProtection="1">
      <alignment horizontal="justify" vertical="justify" wrapText="1"/>
    </xf>
    <xf numFmtId="4" fontId="11" fillId="0" borderId="0" xfId="0" applyNumberFormat="1" applyFont="1" applyBorder="1" applyAlignment="1">
      <alignment horizontal="justify" vertical="justify" wrapText="1"/>
    </xf>
    <xf numFmtId="4" fontId="11" fillId="0" borderId="0" xfId="0" applyNumberFormat="1" applyFont="1" applyFill="1" applyBorder="1" applyAlignment="1">
      <alignment horizontal="justify" vertical="justify" wrapText="1"/>
    </xf>
    <xf numFmtId="4" fontId="10" fillId="0" borderId="0" xfId="0" applyNumberFormat="1" applyFont="1" applyAlignment="1">
      <alignment horizontal="justify" vertical="justify" wrapText="1"/>
    </xf>
    <xf numFmtId="2" fontId="15" fillId="0" borderId="0" xfId="0" applyNumberFormat="1" applyFont="1" applyAlignment="1">
      <alignment horizontal="justify" vertical="justify" wrapText="1"/>
    </xf>
    <xf numFmtId="4" fontId="15" fillId="0" borderId="0" xfId="0" applyNumberFormat="1" applyFont="1" applyAlignment="1">
      <alignment horizontal="justify" vertical="justify" wrapText="1"/>
    </xf>
    <xf numFmtId="2" fontId="21" fillId="0" borderId="0" xfId="0" applyNumberFormat="1" applyFont="1" applyAlignment="1">
      <alignment horizontal="justify" vertical="justify" wrapText="1"/>
    </xf>
    <xf numFmtId="2" fontId="18" fillId="0" borderId="0" xfId="0" applyNumberFormat="1" applyFont="1" applyAlignment="1">
      <alignment horizontal="justify" vertical="justify" wrapText="1"/>
    </xf>
    <xf numFmtId="4" fontId="18" fillId="0" borderId="0" xfId="0" applyNumberFormat="1" applyFont="1" applyAlignment="1">
      <alignment horizontal="justify" vertical="justify" wrapText="1"/>
    </xf>
    <xf numFmtId="0" fontId="18" fillId="0" borderId="0" xfId="0" applyFont="1" applyAlignment="1">
      <alignment horizontal="justify" vertical="justify" wrapText="1"/>
    </xf>
    <xf numFmtId="4" fontId="18" fillId="5" borderId="7" xfId="0" applyNumberFormat="1" applyFont="1" applyFill="1" applyBorder="1" applyAlignment="1">
      <alignment horizontal="justify" vertical="justify" wrapText="1"/>
    </xf>
    <xf numFmtId="4" fontId="18" fillId="0" borderId="17" xfId="0" applyNumberFormat="1" applyFont="1" applyFill="1" applyBorder="1" applyAlignment="1">
      <alignment horizontal="justify" vertical="justify" wrapText="1"/>
    </xf>
    <xf numFmtId="4" fontId="20" fillId="0" borderId="0" xfId="0" applyNumberFormat="1" applyFont="1" applyAlignment="1">
      <alignment horizontal="justify" vertical="justify" wrapText="1"/>
    </xf>
    <xf numFmtId="0" fontId="20" fillId="0" borderId="0" xfId="0" applyFont="1" applyAlignment="1">
      <alignment horizontal="justify" vertical="justify" wrapText="1"/>
    </xf>
    <xf numFmtId="2" fontId="20" fillId="0" borderId="0" xfId="0" applyNumberFormat="1" applyFont="1" applyAlignment="1">
      <alignment horizontal="justify" vertical="justify" wrapText="1"/>
    </xf>
    <xf numFmtId="0" fontId="22" fillId="0" borderId="0" xfId="0" applyFont="1" applyAlignment="1">
      <alignment horizontal="justify" vertical="justify" wrapText="1"/>
    </xf>
    <xf numFmtId="4" fontId="19" fillId="0" borderId="0" xfId="0" applyNumberFormat="1" applyFont="1" applyAlignment="1">
      <alignment horizontal="justify" vertical="justify" wrapText="1"/>
    </xf>
    <xf numFmtId="4" fontId="19" fillId="6" borderId="18" xfId="0" applyNumberFormat="1" applyFont="1" applyFill="1" applyBorder="1" applyAlignment="1">
      <alignment horizontal="justify" vertical="justify" wrapText="1"/>
    </xf>
    <xf numFmtId="4" fontId="19" fillId="0" borderId="0" xfId="0" applyNumberFormat="1" applyFont="1" applyBorder="1" applyAlignment="1">
      <alignment horizontal="justify" vertical="justify" wrapText="1"/>
    </xf>
    <xf numFmtId="0" fontId="23" fillId="0" borderId="0" xfId="0" applyFont="1" applyAlignment="1">
      <alignment horizontal="justify" vertical="justify" wrapText="1"/>
    </xf>
    <xf numFmtId="0" fontId="11" fillId="0" borderId="0" xfId="1" applyFont="1" applyBorder="1" applyAlignment="1" applyProtection="1">
      <alignment horizontal="justify" vertical="justify" wrapText="1"/>
    </xf>
    <xf numFmtId="164" fontId="11" fillId="0" borderId="0" xfId="2" applyFont="1" applyFill="1" applyAlignment="1" applyProtection="1">
      <alignment horizontal="justify" vertical="justify" wrapText="1"/>
    </xf>
    <xf numFmtId="0" fontId="11" fillId="0" borderId="0" xfId="0" applyFont="1" applyFill="1" applyAlignment="1" applyProtection="1">
      <alignment horizontal="justify" vertical="justify" wrapText="1"/>
    </xf>
    <xf numFmtId="49" fontId="11" fillId="0" borderId="0" xfId="0" applyNumberFormat="1" applyFont="1" applyAlignment="1">
      <alignment horizontal="justify" vertical="justify" wrapText="1"/>
    </xf>
    <xf numFmtId="0" fontId="19" fillId="0" borderId="0" xfId="0" applyFont="1" applyAlignment="1">
      <alignment horizontal="justify" vertical="justify" wrapText="1"/>
    </xf>
    <xf numFmtId="4" fontId="19" fillId="0" borderId="0" xfId="0" applyNumberFormat="1" applyFont="1" applyAlignment="1">
      <alignment horizontal="justify" vertical="justify"/>
    </xf>
    <xf numFmtId="0" fontId="19" fillId="0" borderId="0" xfId="0" applyFont="1" applyAlignment="1">
      <alignment horizontal="justify" vertical="justify"/>
    </xf>
    <xf numFmtId="0" fontId="13" fillId="0" borderId="0" xfId="1" applyFont="1" applyBorder="1" applyAlignment="1" applyProtection="1">
      <alignment horizontal="justify" vertical="justify" wrapText="1"/>
    </xf>
    <xf numFmtId="0" fontId="30" fillId="0" borderId="0" xfId="0" applyFont="1"/>
    <xf numFmtId="0" fontId="31" fillId="0" borderId="0" xfId="0" applyFont="1"/>
    <xf numFmtId="0" fontId="30" fillId="0" borderId="0" xfId="3" applyFont="1"/>
    <xf numFmtId="0" fontId="30" fillId="0" borderId="0" xfId="3" applyFont="1" applyAlignment="1">
      <alignment wrapText="1"/>
    </xf>
    <xf numFmtId="0" fontId="0" fillId="0" borderId="0" xfId="0" applyAlignment="1"/>
    <xf numFmtId="4" fontId="19" fillId="0" borderId="0" xfId="0" applyNumberFormat="1" applyFont="1" applyFill="1" applyBorder="1" applyAlignment="1">
      <alignment horizontal="justify" vertical="justify" wrapText="1"/>
    </xf>
    <xf numFmtId="4" fontId="18" fillId="0" borderId="0" xfId="0" applyNumberFormat="1" applyFont="1" applyFill="1" applyBorder="1" applyAlignment="1">
      <alignment horizontal="justify" vertical="justify" wrapText="1"/>
    </xf>
    <xf numFmtId="4" fontId="19" fillId="6" borderId="19" xfId="0" applyNumberFormat="1" applyFont="1" applyFill="1" applyBorder="1" applyAlignment="1">
      <alignment horizontal="justify" vertical="justify"/>
    </xf>
    <xf numFmtId="4" fontId="19" fillId="5" borderId="7" xfId="0" applyNumberFormat="1" applyFont="1" applyFill="1" applyBorder="1" applyAlignment="1">
      <alignment horizontal="justify" vertical="justify"/>
    </xf>
    <xf numFmtId="4" fontId="19" fillId="6" borderId="18" xfId="0" applyNumberFormat="1" applyFont="1" applyFill="1" applyBorder="1" applyAlignment="1">
      <alignment horizontal="justify" vertical="justify"/>
    </xf>
    <xf numFmtId="4" fontId="19" fillId="5" borderId="15" xfId="0" applyNumberFormat="1" applyFont="1" applyFill="1" applyBorder="1" applyAlignment="1">
      <alignment horizontal="justify" vertical="justify"/>
    </xf>
    <xf numFmtId="0" fontId="19" fillId="5" borderId="20" xfId="0" applyFont="1" applyFill="1" applyBorder="1" applyAlignment="1">
      <alignment horizontal="justify" vertical="justify"/>
    </xf>
    <xf numFmtId="0" fontId="19" fillId="6" borderId="20" xfId="0" applyFont="1" applyFill="1" applyBorder="1" applyAlignment="1">
      <alignment horizontal="justify" vertical="justify"/>
    </xf>
    <xf numFmtId="0" fontId="19" fillId="6" borderId="21" xfId="0" applyFont="1" applyFill="1" applyBorder="1" applyAlignment="1">
      <alignment horizontal="justify" vertical="justify"/>
    </xf>
    <xf numFmtId="0" fontId="19" fillId="6" borderId="22" xfId="0" applyFont="1" applyFill="1" applyBorder="1" applyAlignment="1">
      <alignment horizontal="justify" vertical="justify"/>
    </xf>
    <xf numFmtId="0" fontId="19" fillId="7" borderId="11" xfId="0" applyFont="1" applyFill="1" applyBorder="1" applyAlignment="1">
      <alignment horizontal="justify" vertical="justify"/>
    </xf>
    <xf numFmtId="0" fontId="19" fillId="7" borderId="12" xfId="0" applyFont="1" applyFill="1" applyBorder="1" applyAlignment="1">
      <alignment horizontal="justify" vertical="justify"/>
    </xf>
    <xf numFmtId="0" fontId="19" fillId="7" borderId="13" xfId="0" applyFont="1" applyFill="1" applyBorder="1" applyAlignment="1">
      <alignment horizontal="justify" vertical="justify"/>
    </xf>
    <xf numFmtId="0" fontId="18" fillId="5" borderId="21" xfId="0" applyFont="1" applyFill="1" applyBorder="1" applyAlignment="1">
      <alignment horizontal="justify" vertical="justify"/>
    </xf>
    <xf numFmtId="4" fontId="19" fillId="5" borderId="18" xfId="0" applyNumberFormat="1" applyFont="1" applyFill="1" applyBorder="1" applyAlignment="1">
      <alignment horizontal="justify" vertical="justify"/>
    </xf>
    <xf numFmtId="4" fontId="18" fillId="2" borderId="17" xfId="0" applyNumberFormat="1" applyFont="1" applyFill="1" applyBorder="1" applyAlignment="1">
      <alignment horizontal="justify" vertical="justify" wrapText="1"/>
    </xf>
    <xf numFmtId="4" fontId="11" fillId="2" borderId="17" xfId="0" applyNumberFormat="1" applyFont="1" applyFill="1" applyBorder="1" applyAlignment="1">
      <alignment horizontal="justify" vertical="justify" wrapText="1"/>
    </xf>
    <xf numFmtId="4" fontId="11" fillId="0" borderId="23" xfId="0" applyNumberFormat="1" applyFont="1" applyBorder="1" applyAlignment="1">
      <alignment horizontal="justify" vertical="justify" wrapText="1"/>
    </xf>
    <xf numFmtId="4" fontId="10" fillId="0" borderId="23" xfId="0" applyNumberFormat="1" applyFont="1" applyBorder="1" applyAlignment="1">
      <alignment horizontal="justify" vertical="justify" wrapText="1"/>
    </xf>
    <xf numFmtId="16" fontId="11" fillId="0" borderId="0" xfId="0" applyNumberFormat="1" applyFont="1" applyFill="1" applyAlignment="1">
      <alignment horizontal="center" vertical="top" wrapText="1"/>
    </xf>
    <xf numFmtId="0" fontId="11" fillId="0" borderId="0" xfId="0" applyFont="1" applyFill="1" applyAlignment="1">
      <alignment horizontal="justify" vertical="justify" wrapText="1"/>
    </xf>
    <xf numFmtId="2" fontId="11" fillId="0" borderId="0" xfId="0" applyNumberFormat="1" applyFont="1" applyFill="1" applyAlignment="1">
      <alignment horizontal="justify" vertical="justify" wrapText="1"/>
    </xf>
    <xf numFmtId="0" fontId="11" fillId="0" borderId="0" xfId="0" applyFont="1" applyFill="1" applyBorder="1" applyAlignment="1" applyProtection="1">
      <alignment horizontal="justify" vertical="justify" wrapText="1"/>
    </xf>
    <xf numFmtId="0" fontId="8" fillId="2" borderId="7" xfId="0" applyFont="1" applyFill="1" applyBorder="1" applyAlignment="1">
      <alignment horizontal="justify" vertical="justify" wrapText="1"/>
    </xf>
    <xf numFmtId="0" fontId="4"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8" fillId="2" borderId="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3" fillId="0" borderId="0" xfId="0" applyFont="1" applyAlignment="1">
      <alignment horizontal="justify" wrapText="1"/>
    </xf>
    <xf numFmtId="0" fontId="0" fillId="0" borderId="0" xfId="0" applyAlignment="1">
      <alignment wrapText="1"/>
    </xf>
    <xf numFmtId="0" fontId="3" fillId="0" borderId="0" xfId="0" applyFont="1" applyAlignment="1">
      <alignment horizontal="left" wrapText="1" shrinkToFit="1"/>
    </xf>
    <xf numFmtId="0" fontId="0" fillId="0" borderId="0" xfId="0" applyAlignment="1">
      <alignment horizontal="left" wrapText="1" shrinkToFit="1"/>
    </xf>
    <xf numFmtId="0" fontId="0" fillId="0" borderId="0" xfId="0" applyAlignment="1">
      <alignment horizontal="left" wrapText="1"/>
    </xf>
    <xf numFmtId="0" fontId="4" fillId="0" borderId="0" xfId="0" applyFont="1" applyAlignment="1">
      <alignment horizontal="justify"/>
    </xf>
    <xf numFmtId="0" fontId="4" fillId="0" borderId="0" xfId="0" applyFont="1" applyAlignment="1">
      <alignment horizontal="justify" wrapText="1"/>
    </xf>
    <xf numFmtId="0" fontId="29" fillId="0" borderId="0" xfId="0" applyFont="1" applyAlignment="1">
      <alignment wrapText="1"/>
    </xf>
    <xf numFmtId="0" fontId="5"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13"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0" fillId="0" borderId="9" xfId="0" applyFont="1" applyBorder="1" applyAlignment="1">
      <alignment horizontal="justify" vertical="top" wrapText="1"/>
    </xf>
    <xf numFmtId="0" fontId="0" fillId="0" borderId="9" xfId="0" applyFont="1" applyBorder="1" applyAlignment="1">
      <alignment wrapText="1"/>
    </xf>
    <xf numFmtId="0" fontId="0" fillId="0" borderId="10" xfId="0" applyFont="1" applyBorder="1" applyAlignment="1">
      <alignment wrapText="1"/>
    </xf>
    <xf numFmtId="0" fontId="10" fillId="0" borderId="0" xfId="0" applyFont="1" applyAlignment="1">
      <alignment horizontal="left" vertical="top" wrapText="1"/>
    </xf>
    <xf numFmtId="0" fontId="10" fillId="2" borderId="0" xfId="0" applyFont="1" applyFill="1" applyAlignment="1">
      <alignment horizontal="left" vertical="top" wrapText="1"/>
    </xf>
    <xf numFmtId="0" fontId="26" fillId="0" borderId="0" xfId="0" applyFont="1" applyAlignment="1">
      <alignment horizontal="left" vertical="top" wrapText="1"/>
    </xf>
    <xf numFmtId="0" fontId="13" fillId="0" borderId="0" xfId="1" applyFont="1" applyBorder="1" applyAlignment="1" applyProtection="1">
      <alignment horizontal="left" vertical="top" wrapText="1"/>
    </xf>
    <xf numFmtId="0" fontId="18" fillId="0" borderId="0" xfId="0" applyFont="1" applyBorder="1" applyAlignment="1">
      <alignment horizontal="left" vertical="top" wrapText="1"/>
    </xf>
    <xf numFmtId="0" fontId="10" fillId="0" borderId="0" xfId="0" applyFont="1" applyBorder="1" applyAlignment="1">
      <alignment horizontal="justify" vertical="top" wrapText="1"/>
    </xf>
    <xf numFmtId="0" fontId="0" fillId="0" borderId="0" xfId="0" applyFont="1" applyBorder="1" applyAlignment="1">
      <alignment wrapText="1"/>
    </xf>
    <xf numFmtId="0" fontId="10" fillId="5" borderId="0" xfId="0" applyFont="1" applyFill="1" applyAlignment="1">
      <alignment horizontal="justify" vertical="justify" wrapText="1"/>
    </xf>
    <xf numFmtId="0" fontId="0" fillId="5" borderId="0" xfId="0" applyFill="1" applyAlignment="1">
      <alignment horizontal="justify" vertical="justify" wrapText="1"/>
    </xf>
    <xf numFmtId="0" fontId="10" fillId="2" borderId="0" xfId="0" applyFont="1" applyFill="1" applyAlignment="1">
      <alignment horizontal="justify" vertical="justify" wrapText="1"/>
    </xf>
    <xf numFmtId="0" fontId="5" fillId="0" borderId="1" xfId="0" applyFont="1" applyBorder="1" applyAlignment="1">
      <alignment horizontal="justify" vertical="justify" wrapText="1"/>
    </xf>
    <xf numFmtId="0" fontId="5" fillId="0" borderId="2" xfId="0" applyFont="1" applyBorder="1" applyAlignment="1">
      <alignment horizontal="justify" vertical="justify" wrapText="1"/>
    </xf>
    <xf numFmtId="0" fontId="5" fillId="0" borderId="3" xfId="0" applyFont="1" applyBorder="1" applyAlignment="1">
      <alignment horizontal="justify" vertical="justify" wrapText="1"/>
    </xf>
    <xf numFmtId="0" fontId="30" fillId="0" borderId="0" xfId="3" applyFont="1" applyAlignment="1">
      <alignment wrapText="1"/>
    </xf>
    <xf numFmtId="0" fontId="0" fillId="0" borderId="0" xfId="0" applyAlignment="1"/>
    <xf numFmtId="0" fontId="30" fillId="0" borderId="0" xfId="0" applyFont="1" applyAlignment="1">
      <alignment wrapText="1"/>
    </xf>
    <xf numFmtId="0" fontId="30" fillId="0" borderId="0" xfId="0" applyFont="1" applyAlignment="1">
      <alignment horizontal="left" vertical="center"/>
    </xf>
    <xf numFmtId="0" fontId="4" fillId="0" borderId="4" xfId="0" applyFont="1" applyBorder="1" applyAlignment="1">
      <alignment horizontal="justify" vertical="justify" wrapText="1"/>
    </xf>
    <xf numFmtId="0" fontId="4" fillId="0" borderId="5" xfId="0" applyFont="1" applyBorder="1" applyAlignment="1">
      <alignment horizontal="justify" vertical="justify" wrapText="1"/>
    </xf>
    <xf numFmtId="0" fontId="4" fillId="0" borderId="6" xfId="0" applyFont="1" applyBorder="1" applyAlignment="1">
      <alignment horizontal="justify" vertical="justify" wrapText="1"/>
    </xf>
    <xf numFmtId="0" fontId="10" fillId="0" borderId="9" xfId="0" applyFont="1" applyBorder="1" applyAlignment="1">
      <alignment horizontal="justify" vertical="justify" wrapText="1"/>
    </xf>
    <xf numFmtId="0" fontId="0" fillId="0" borderId="9" xfId="0" applyFont="1" applyBorder="1" applyAlignment="1">
      <alignment horizontal="justify" vertical="justify" wrapText="1"/>
    </xf>
    <xf numFmtId="0" fontId="0" fillId="0" borderId="10" xfId="0" applyFont="1" applyBorder="1" applyAlignment="1">
      <alignment horizontal="justify" vertical="justify" wrapText="1"/>
    </xf>
    <xf numFmtId="49" fontId="8" fillId="2" borderId="15"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0" fontId="13" fillId="0" borderId="0" xfId="0" applyFont="1" applyBorder="1" applyAlignment="1" applyProtection="1">
      <alignment horizontal="justify" vertical="justify" wrapText="1"/>
    </xf>
    <xf numFmtId="0" fontId="0" fillId="0" borderId="0" xfId="0" applyAlignment="1">
      <alignment horizontal="justify" vertical="justify" wrapText="1"/>
    </xf>
    <xf numFmtId="0" fontId="13" fillId="0" borderId="16" xfId="0" applyFont="1" applyBorder="1" applyAlignment="1" applyProtection="1">
      <alignment horizontal="justify" vertical="justify" wrapText="1"/>
    </xf>
    <xf numFmtId="0" fontId="8" fillId="2" borderId="1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7" xfId="0" applyNumberFormat="1" applyFont="1" applyFill="1" applyBorder="1" applyAlignment="1">
      <alignment horizontal="justify" vertical="justify" wrapText="1"/>
    </xf>
    <xf numFmtId="0" fontId="8" fillId="2" borderId="7" xfId="0" applyFont="1" applyFill="1" applyBorder="1" applyAlignment="1">
      <alignment horizontal="justify" vertical="justify" wrapText="1"/>
    </xf>
    <xf numFmtId="0" fontId="13" fillId="0" borderId="0" xfId="1" applyFont="1" applyBorder="1" applyAlignment="1" applyProtection="1">
      <alignment horizontal="justify" vertical="justify" wrapText="1"/>
    </xf>
    <xf numFmtId="0" fontId="18" fillId="0" borderId="0" xfId="0" applyFont="1" applyBorder="1" applyAlignment="1">
      <alignment horizontal="justify" vertical="justify" wrapText="1"/>
    </xf>
    <xf numFmtId="0" fontId="10" fillId="0" borderId="0" xfId="0" applyFont="1" applyAlignment="1">
      <alignment horizontal="justify" vertical="justify" wrapText="1"/>
    </xf>
    <xf numFmtId="0" fontId="10" fillId="0" borderId="16" xfId="0" applyFont="1" applyBorder="1" applyAlignment="1">
      <alignment horizontal="justify" vertical="justify" wrapText="1"/>
    </xf>
    <xf numFmtId="0" fontId="0" fillId="0" borderId="16" xfId="0" applyBorder="1" applyAlignment="1">
      <alignment horizontal="justify" vertical="justify" wrapText="1"/>
    </xf>
    <xf numFmtId="0" fontId="10" fillId="5" borderId="18" xfId="0" applyFont="1" applyFill="1" applyBorder="1" applyAlignment="1">
      <alignment horizontal="justify" vertical="justify" wrapText="1"/>
    </xf>
    <xf numFmtId="0" fontId="0" fillId="5" borderId="18" xfId="0" applyFill="1" applyBorder="1" applyAlignment="1">
      <alignment horizontal="justify" vertical="justify" wrapText="1"/>
    </xf>
    <xf numFmtId="0" fontId="10" fillId="0" borderId="11" xfId="0" applyFont="1" applyBorder="1" applyAlignment="1">
      <alignment horizontal="justify" vertical="justify" wrapText="1"/>
    </xf>
    <xf numFmtId="0" fontId="0" fillId="0" borderId="12" xfId="0" applyBorder="1" applyAlignment="1">
      <alignment horizontal="justify" vertical="justify" wrapText="1"/>
    </xf>
    <xf numFmtId="0" fontId="0" fillId="0" borderId="13" xfId="0" applyBorder="1" applyAlignment="1">
      <alignment horizontal="justify" vertical="justify" wrapText="1"/>
    </xf>
    <xf numFmtId="0" fontId="11" fillId="0" borderId="0" xfId="0" applyFont="1" applyBorder="1" applyAlignment="1" applyProtection="1">
      <alignment horizontal="justify" vertical="justify" wrapText="1"/>
    </xf>
    <xf numFmtId="0" fontId="10" fillId="0" borderId="0" xfId="0" applyFont="1" applyBorder="1" applyAlignment="1">
      <alignment horizontal="justify" vertical="justify" wrapText="1"/>
    </xf>
    <xf numFmtId="0" fontId="0" fillId="0" borderId="0" xfId="0" applyFont="1" applyBorder="1" applyAlignment="1">
      <alignment horizontal="justify" vertical="justify" wrapText="1"/>
    </xf>
    <xf numFmtId="0" fontId="10" fillId="5" borderId="19" xfId="0" applyFont="1" applyFill="1" applyBorder="1" applyAlignment="1">
      <alignment horizontal="justify" vertical="justify" wrapText="1"/>
    </xf>
    <xf numFmtId="0" fontId="0" fillId="5" borderId="19" xfId="0" applyFill="1" applyBorder="1" applyAlignment="1">
      <alignment horizontal="justify" vertical="justify"/>
    </xf>
    <xf numFmtId="0" fontId="19" fillId="0" borderId="0" xfId="0" applyFont="1" applyAlignment="1">
      <alignment horizontal="center" vertical="justify"/>
    </xf>
    <xf numFmtId="0" fontId="0" fillId="0" borderId="0" xfId="0" applyAlignment="1">
      <alignment horizontal="center" vertical="justify"/>
    </xf>
    <xf numFmtId="0" fontId="10" fillId="0" borderId="7" xfId="0" applyFont="1" applyFill="1" applyBorder="1" applyAlignment="1">
      <alignment horizontal="justify" vertical="justify" wrapText="1"/>
    </xf>
    <xf numFmtId="0" fontId="0" fillId="0" borderId="7" xfId="0" applyFill="1" applyBorder="1" applyAlignment="1">
      <alignment horizontal="justify" vertical="justify" wrapText="1"/>
    </xf>
    <xf numFmtId="0" fontId="13" fillId="0" borderId="16" xfId="0" applyFont="1" applyFill="1" applyBorder="1" applyAlignment="1" applyProtection="1">
      <alignment horizontal="justify" vertical="justify" wrapText="1"/>
    </xf>
    <xf numFmtId="0" fontId="11" fillId="0" borderId="16" xfId="0" applyFont="1" applyFill="1" applyBorder="1" applyAlignment="1" applyProtection="1">
      <alignment horizontal="justify" vertical="justify" wrapText="1"/>
    </xf>
    <xf numFmtId="0" fontId="0" fillId="0" borderId="16" xfId="0" applyFill="1" applyBorder="1" applyAlignment="1">
      <alignment horizontal="justify" vertical="justify" wrapText="1"/>
    </xf>
    <xf numFmtId="0" fontId="10" fillId="0" borderId="7" xfId="0" applyFont="1" applyBorder="1" applyAlignment="1">
      <alignment horizontal="justify" vertical="justify" wrapText="1"/>
    </xf>
    <xf numFmtId="0" fontId="0" fillId="0" borderId="7" xfId="0" applyBorder="1" applyAlignment="1">
      <alignment horizontal="justify" vertical="justify" wrapText="1"/>
    </xf>
    <xf numFmtId="0" fontId="26" fillId="0" borderId="0" xfId="0" applyFont="1" applyAlignment="1">
      <alignment horizontal="justify" vertical="justify" wrapText="1"/>
    </xf>
    <xf numFmtId="0" fontId="0" fillId="0" borderId="0" xfId="0" applyAlignment="1">
      <alignment horizontal="justify" vertical="justify"/>
    </xf>
    <xf numFmtId="0" fontId="11" fillId="0" borderId="0" xfId="0" applyFont="1" applyBorder="1" applyAlignment="1">
      <alignment horizontal="justify" vertical="justify" wrapText="1"/>
    </xf>
  </cellXfs>
  <cellStyles count="4">
    <cellStyle name="Normal" xfId="0" builtinId="0"/>
    <cellStyle name="Normal 2" xfId="3"/>
    <cellStyle name="Normal 3" xfId="1"/>
    <cellStyle name="Normal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96"/>
  <sheetViews>
    <sheetView topLeftCell="A133" workbookViewId="0"/>
  </sheetViews>
  <sheetFormatPr defaultRowHeight="15"/>
  <cols>
    <col min="1" max="1" width="5.28515625" customWidth="1"/>
    <col min="2" max="2" width="39.7109375" customWidth="1"/>
    <col min="3" max="3" width="6.140625" customWidth="1"/>
    <col min="4" max="4" width="10.7109375" customWidth="1"/>
    <col min="5" max="5" width="11.85546875" customWidth="1"/>
    <col min="6" max="6" width="13.42578125" customWidth="1"/>
  </cols>
  <sheetData>
    <row r="4" spans="1:6">
      <c r="A4" s="1"/>
      <c r="B4" s="2"/>
      <c r="C4" s="3"/>
      <c r="D4" s="4"/>
      <c r="E4" s="5"/>
      <c r="F4" s="6"/>
    </row>
    <row r="5" spans="1:6">
      <c r="A5" s="1"/>
      <c r="B5" s="2"/>
      <c r="C5" s="3"/>
      <c r="D5" s="4"/>
      <c r="E5" s="5"/>
      <c r="F5" s="6"/>
    </row>
    <row r="6" spans="1:6">
      <c r="A6" s="1"/>
      <c r="B6" s="2"/>
      <c r="C6" s="3"/>
      <c r="D6" s="4"/>
      <c r="E6" s="5"/>
      <c r="F6" s="6"/>
    </row>
    <row r="7" spans="1:6">
      <c r="A7" s="1"/>
      <c r="B7" s="2"/>
      <c r="C7" s="3"/>
      <c r="D7" s="4"/>
      <c r="E7" s="5"/>
      <c r="F7" s="6"/>
    </row>
    <row r="8" spans="1:6" ht="15.75">
      <c r="A8" s="7"/>
      <c r="B8" s="222" t="s">
        <v>0</v>
      </c>
      <c r="C8" s="223"/>
      <c r="D8" s="8"/>
      <c r="E8" s="9"/>
      <c r="F8" s="10"/>
    </row>
    <row r="9" spans="1:6" ht="15.75">
      <c r="A9" s="7"/>
      <c r="B9" s="11"/>
      <c r="C9" s="12"/>
      <c r="D9" s="8"/>
      <c r="E9" s="9"/>
      <c r="F9" s="10"/>
    </row>
    <row r="10" spans="1:6" ht="15.75">
      <c r="A10" s="7"/>
      <c r="B10" s="11"/>
      <c r="C10" s="12"/>
      <c r="D10" s="8"/>
      <c r="E10" s="9"/>
      <c r="F10" s="10"/>
    </row>
    <row r="11" spans="1:6" ht="15.75">
      <c r="A11" s="7"/>
      <c r="B11" s="224" t="s">
        <v>1</v>
      </c>
      <c r="C11" s="225"/>
      <c r="D11" s="226"/>
      <c r="E11" s="226"/>
      <c r="F11" s="226"/>
    </row>
    <row r="12" spans="1:6" ht="15.75">
      <c r="A12" s="7"/>
      <c r="B12" s="227" t="s">
        <v>2</v>
      </c>
      <c r="C12" s="227"/>
      <c r="D12" s="227"/>
      <c r="E12" s="227"/>
      <c r="F12" s="227"/>
    </row>
    <row r="13" spans="1:6" ht="15.75">
      <c r="A13" s="7"/>
      <c r="B13" s="13"/>
      <c r="C13" s="13"/>
      <c r="D13" s="13"/>
      <c r="E13" s="13"/>
      <c r="F13" s="13"/>
    </row>
    <row r="14" spans="1:6" ht="15.75">
      <c r="A14" s="7"/>
      <c r="B14" s="222" t="s">
        <v>3</v>
      </c>
      <c r="C14" s="223"/>
      <c r="D14" s="223"/>
      <c r="E14" s="223"/>
      <c r="F14" s="223"/>
    </row>
    <row r="15" spans="1:6">
      <c r="A15" s="1"/>
      <c r="B15" s="2"/>
      <c r="C15" s="3"/>
      <c r="D15" s="4"/>
      <c r="E15" s="5"/>
      <c r="F15" s="6"/>
    </row>
    <row r="16" spans="1:6" ht="15.75">
      <c r="A16" s="14"/>
      <c r="B16" s="228" t="s">
        <v>173</v>
      </c>
      <c r="C16" s="229"/>
      <c r="D16" s="229"/>
      <c r="E16" s="229"/>
      <c r="F16" s="229"/>
    </row>
    <row r="17" spans="1:6">
      <c r="A17" s="1"/>
      <c r="B17" s="2"/>
      <c r="C17" s="3"/>
      <c r="D17" s="4"/>
      <c r="E17" s="5"/>
      <c r="F17" s="6"/>
    </row>
    <row r="18" spans="1:6">
      <c r="A18" s="1"/>
      <c r="B18" s="2"/>
      <c r="C18" s="3"/>
      <c r="D18" s="4"/>
      <c r="E18" s="5"/>
      <c r="F18" s="6"/>
    </row>
    <row r="19" spans="1:6">
      <c r="A19" s="1"/>
      <c r="B19" s="2"/>
      <c r="C19" s="3"/>
      <c r="D19" s="4"/>
      <c r="E19" s="5"/>
      <c r="F19" s="6"/>
    </row>
    <row r="20" spans="1:6">
      <c r="A20" s="1"/>
      <c r="B20" s="2"/>
      <c r="C20" s="3"/>
      <c r="D20" s="4"/>
      <c r="E20" s="5"/>
      <c r="F20" s="6"/>
    </row>
    <row r="21" spans="1:6" ht="15.75" thickBot="1">
      <c r="A21" s="1"/>
      <c r="B21" s="2"/>
      <c r="C21" s="3"/>
      <c r="D21" s="4"/>
      <c r="E21" s="5"/>
      <c r="F21" s="6"/>
    </row>
    <row r="22" spans="1:6" ht="18.75">
      <c r="A22" s="1"/>
      <c r="B22" s="230" t="s">
        <v>4</v>
      </c>
      <c r="C22" s="231"/>
      <c r="D22" s="231"/>
      <c r="E22" s="231"/>
      <c r="F22" s="232"/>
    </row>
    <row r="23" spans="1:6" ht="16.5" thickBot="1">
      <c r="A23" s="1"/>
      <c r="B23" s="217"/>
      <c r="C23" s="218"/>
      <c r="D23" s="218"/>
      <c r="E23" s="218"/>
      <c r="F23" s="219"/>
    </row>
    <row r="24" spans="1:6">
      <c r="A24" s="1"/>
      <c r="B24" s="15"/>
      <c r="C24" s="16"/>
      <c r="D24" s="17"/>
      <c r="E24" s="18"/>
      <c r="F24" s="19"/>
    </row>
    <row r="25" spans="1:6">
      <c r="A25" s="1"/>
      <c r="B25" s="2"/>
      <c r="C25" s="3"/>
      <c r="D25" s="4"/>
      <c r="E25" s="5"/>
      <c r="F25" s="6"/>
    </row>
    <row r="26" spans="1:6">
      <c r="A26" s="1"/>
      <c r="B26" s="2"/>
      <c r="C26" s="3"/>
      <c r="D26" s="4"/>
      <c r="E26" s="5"/>
      <c r="F26" s="6"/>
    </row>
    <row r="27" spans="1:6">
      <c r="A27" s="1"/>
      <c r="B27" s="2"/>
      <c r="C27" s="3"/>
      <c r="D27" s="4"/>
      <c r="E27" s="5"/>
      <c r="F27" s="6"/>
    </row>
    <row r="28" spans="1:6">
      <c r="A28" s="1"/>
      <c r="B28" s="2"/>
      <c r="C28" s="3"/>
      <c r="D28" s="4"/>
      <c r="E28" s="5"/>
      <c r="F28" s="6"/>
    </row>
    <row r="29" spans="1:6">
      <c r="A29" s="1"/>
      <c r="B29" s="2"/>
      <c r="C29" s="3"/>
      <c r="D29" s="4"/>
      <c r="E29" s="5"/>
      <c r="F29" s="6"/>
    </row>
    <row r="30" spans="1:6">
      <c r="A30" s="1"/>
      <c r="B30" s="2"/>
      <c r="C30" s="3"/>
      <c r="D30" s="4"/>
      <c r="E30" s="5"/>
      <c r="F30" s="6"/>
    </row>
    <row r="31" spans="1:6">
      <c r="A31" s="1"/>
      <c r="B31" s="2"/>
      <c r="C31" s="3"/>
      <c r="D31" s="4"/>
      <c r="E31" s="5"/>
      <c r="F31" s="6"/>
    </row>
    <row r="32" spans="1:6">
      <c r="A32" s="1"/>
      <c r="B32" s="2"/>
      <c r="C32" s="3"/>
      <c r="D32" s="4"/>
      <c r="E32" s="5"/>
      <c r="F32" s="6"/>
    </row>
    <row r="33" spans="1:6">
      <c r="A33" s="1"/>
      <c r="B33" s="2"/>
      <c r="C33" s="3"/>
      <c r="D33" s="4"/>
      <c r="E33" s="5"/>
      <c r="F33" s="6"/>
    </row>
    <row r="34" spans="1:6">
      <c r="A34" s="1"/>
      <c r="B34" s="2"/>
      <c r="C34" s="3"/>
      <c r="D34" s="4"/>
      <c r="E34" s="5"/>
      <c r="F34" s="6"/>
    </row>
    <row r="35" spans="1:6">
      <c r="A35" s="1"/>
      <c r="B35" s="2"/>
      <c r="C35" s="3"/>
      <c r="D35" s="4"/>
      <c r="E35" s="5"/>
      <c r="F35" s="6"/>
    </row>
    <row r="36" spans="1:6">
      <c r="A36" s="1"/>
      <c r="B36" s="2"/>
      <c r="C36" s="3"/>
      <c r="D36" s="4"/>
      <c r="E36" s="5"/>
      <c r="F36" s="6"/>
    </row>
    <row r="37" spans="1:6">
      <c r="A37" s="1"/>
      <c r="B37" s="2"/>
      <c r="C37" s="3"/>
      <c r="D37" s="4"/>
      <c r="E37" s="5"/>
      <c r="F37" s="6"/>
    </row>
    <row r="38" spans="1:6">
      <c r="A38" s="1"/>
      <c r="B38" s="2"/>
      <c r="C38" s="3"/>
      <c r="D38" s="4"/>
      <c r="E38" s="5"/>
      <c r="F38" s="6"/>
    </row>
    <row r="39" spans="1:6">
      <c r="A39" s="1"/>
      <c r="B39" s="2"/>
      <c r="C39" s="3"/>
      <c r="D39" s="4"/>
      <c r="E39" s="5"/>
      <c r="F39" s="6"/>
    </row>
    <row r="40" spans="1:6">
      <c r="A40" s="1"/>
      <c r="B40" s="2"/>
      <c r="C40" s="3"/>
      <c r="D40" s="4"/>
      <c r="E40" s="5"/>
      <c r="F40" s="6"/>
    </row>
    <row r="41" spans="1:6">
      <c r="A41" s="1"/>
      <c r="B41" s="2"/>
      <c r="C41" s="3"/>
      <c r="D41" s="4"/>
      <c r="E41" s="5"/>
      <c r="F41" s="6"/>
    </row>
    <row r="42" spans="1:6">
      <c r="A42" s="1"/>
      <c r="B42" s="2"/>
      <c r="C42" s="3"/>
      <c r="D42" s="4"/>
      <c r="E42" s="5"/>
      <c r="F42" s="6"/>
    </row>
    <row r="43" spans="1:6" ht="15.75">
      <c r="A43" s="1" t="s">
        <v>5</v>
      </c>
      <c r="B43" s="20" t="s">
        <v>6</v>
      </c>
      <c r="C43" s="3"/>
      <c r="D43" s="4"/>
      <c r="E43" s="5"/>
      <c r="F43" s="6"/>
    </row>
    <row r="44" spans="1:6">
      <c r="A44" s="1"/>
      <c r="B44" s="2"/>
      <c r="C44" s="3"/>
      <c r="D44" s="4"/>
      <c r="E44" s="5"/>
      <c r="F44" s="6"/>
    </row>
    <row r="45" spans="1:6">
      <c r="A45" s="1"/>
      <c r="B45" s="2"/>
      <c r="C45" s="3"/>
      <c r="D45" s="4"/>
      <c r="E45" s="5"/>
      <c r="F45" s="6"/>
    </row>
    <row r="46" spans="1:6" ht="15.75">
      <c r="A46" s="1"/>
      <c r="B46" s="20" t="s">
        <v>163</v>
      </c>
      <c r="C46" s="3"/>
      <c r="D46" s="4"/>
      <c r="E46" s="5"/>
      <c r="F46" s="6"/>
    </row>
    <row r="47" spans="1:6">
      <c r="A47" s="1"/>
      <c r="B47" s="2"/>
      <c r="C47" s="3"/>
      <c r="D47" s="4"/>
      <c r="E47" s="5"/>
      <c r="F47" s="6"/>
    </row>
    <row r="50" spans="1:6">
      <c r="A50" s="220" t="s">
        <v>7</v>
      </c>
      <c r="B50" s="221" t="s">
        <v>8</v>
      </c>
      <c r="C50" s="221" t="s">
        <v>9</v>
      </c>
      <c r="D50" s="220" t="s">
        <v>10</v>
      </c>
      <c r="E50" s="220" t="s">
        <v>11</v>
      </c>
      <c r="F50" s="220"/>
    </row>
    <row r="51" spans="1:6">
      <c r="A51" s="220"/>
      <c r="B51" s="221"/>
      <c r="C51" s="221"/>
      <c r="D51" s="220"/>
      <c r="E51" s="21" t="s">
        <v>12</v>
      </c>
      <c r="F51" s="21" t="s">
        <v>13</v>
      </c>
    </row>
    <row r="52" spans="1:6" ht="15.75" thickBot="1">
      <c r="A52" s="1"/>
      <c r="B52" s="2"/>
      <c r="C52" s="3"/>
      <c r="D52" s="4"/>
      <c r="E52" s="5"/>
      <c r="F52" s="6"/>
    </row>
    <row r="53" spans="1:6" ht="15.75" thickBot="1">
      <c r="A53" s="22" t="s">
        <v>14</v>
      </c>
      <c r="B53" s="235" t="s">
        <v>15</v>
      </c>
      <c r="C53" s="236"/>
      <c r="D53" s="236"/>
      <c r="E53" s="236"/>
      <c r="F53" s="237"/>
    </row>
    <row r="54" spans="1:6">
      <c r="A54" s="1"/>
      <c r="B54" s="2"/>
      <c r="C54" s="3"/>
      <c r="D54" s="4"/>
      <c r="E54" s="5"/>
      <c r="F54" s="6"/>
    </row>
    <row r="55" spans="1:6">
      <c r="A55" s="23" t="s">
        <v>16</v>
      </c>
      <c r="B55" s="24" t="s">
        <v>17</v>
      </c>
      <c r="C55" s="25"/>
      <c r="D55" s="26"/>
      <c r="E55" s="27"/>
      <c r="F55" s="28"/>
    </row>
    <row r="56" spans="1:6">
      <c r="A56" s="25"/>
      <c r="B56" s="25"/>
      <c r="C56" s="25"/>
      <c r="D56" s="25"/>
      <c r="E56" s="25"/>
      <c r="F56" s="25"/>
    </row>
    <row r="57" spans="1:6">
      <c r="A57" s="25"/>
      <c r="B57" s="29" t="s">
        <v>18</v>
      </c>
      <c r="C57" s="25"/>
      <c r="D57" s="25"/>
      <c r="E57" s="25"/>
      <c r="F57" s="25"/>
    </row>
    <row r="58" spans="1:6" ht="122.25" customHeight="1">
      <c r="A58" s="25"/>
      <c r="B58" s="233" t="s">
        <v>19</v>
      </c>
      <c r="C58" s="234"/>
      <c r="D58" s="234"/>
      <c r="E58" s="234"/>
      <c r="F58" s="28"/>
    </row>
    <row r="59" spans="1:6">
      <c r="A59" s="25"/>
      <c r="B59" s="30"/>
      <c r="C59" s="25"/>
      <c r="D59" s="26"/>
      <c r="E59" s="27"/>
      <c r="F59" s="28"/>
    </row>
    <row r="60" spans="1:6" ht="60">
      <c r="A60" s="31" t="s">
        <v>20</v>
      </c>
      <c r="B60" s="32" t="s">
        <v>21</v>
      </c>
      <c r="C60" s="25"/>
      <c r="D60" s="26"/>
      <c r="E60" s="27"/>
      <c r="F60" s="28"/>
    </row>
    <row r="61" spans="1:6">
      <c r="A61" s="31"/>
      <c r="B61" s="30"/>
      <c r="C61" s="25" t="s">
        <v>22</v>
      </c>
      <c r="D61" s="26">
        <v>120</v>
      </c>
      <c r="E61" s="27">
        <v>15</v>
      </c>
      <c r="F61" s="33">
        <f>D61*E61</f>
        <v>1800</v>
      </c>
    </row>
    <row r="62" spans="1:6" ht="9.75" customHeight="1">
      <c r="A62" s="31"/>
      <c r="B62" s="30"/>
      <c r="C62" s="25"/>
      <c r="D62" s="26"/>
      <c r="E62" s="27"/>
      <c r="F62" s="28"/>
    </row>
    <row r="63" spans="1:6" ht="75">
      <c r="A63" s="31" t="s">
        <v>23</v>
      </c>
      <c r="B63" s="32" t="s">
        <v>24</v>
      </c>
      <c r="C63" s="25"/>
      <c r="D63" s="26"/>
      <c r="E63" s="27"/>
      <c r="F63" s="28"/>
    </row>
    <row r="64" spans="1:6">
      <c r="A64" s="31"/>
      <c r="B64" s="30"/>
      <c r="C64" s="25" t="s">
        <v>25</v>
      </c>
      <c r="D64" s="26">
        <v>1</v>
      </c>
      <c r="E64" s="27">
        <v>650</v>
      </c>
      <c r="F64" s="33">
        <f>D64*E64</f>
        <v>650</v>
      </c>
    </row>
    <row r="65" spans="1:6" ht="8.25" customHeight="1">
      <c r="A65" s="31"/>
      <c r="B65" s="30"/>
      <c r="C65" s="25"/>
      <c r="D65" s="34"/>
      <c r="E65" s="35"/>
      <c r="F65" s="35"/>
    </row>
    <row r="66" spans="1:6">
      <c r="A66" s="31"/>
      <c r="B66" s="36" t="s">
        <v>28</v>
      </c>
      <c r="C66" s="25"/>
      <c r="D66" s="34"/>
      <c r="E66" s="35"/>
      <c r="F66" s="37">
        <f>SUM(F61:F64)</f>
        <v>2450</v>
      </c>
    </row>
    <row r="67" spans="1:6">
      <c r="A67" s="31"/>
      <c r="B67" s="38"/>
      <c r="C67" s="25"/>
      <c r="D67" s="34"/>
      <c r="E67" s="35"/>
      <c r="F67" s="35"/>
    </row>
    <row r="68" spans="1:6">
      <c r="A68" s="31"/>
      <c r="B68" s="38"/>
      <c r="C68" s="25"/>
      <c r="D68" s="34"/>
      <c r="E68" s="35"/>
      <c r="F68" s="35"/>
    </row>
    <row r="69" spans="1:6">
      <c r="A69" s="31"/>
      <c r="B69" s="38"/>
      <c r="C69" s="25"/>
      <c r="D69" s="34"/>
      <c r="E69" s="35"/>
      <c r="F69" s="35"/>
    </row>
    <row r="70" spans="1:6">
      <c r="A70" s="31"/>
      <c r="B70" s="38"/>
      <c r="C70" s="25"/>
      <c r="D70" s="34"/>
      <c r="E70" s="35"/>
      <c r="F70" s="35"/>
    </row>
    <row r="71" spans="1:6">
      <c r="A71" s="31"/>
      <c r="B71" s="38"/>
      <c r="C71" s="25"/>
      <c r="D71" s="34"/>
      <c r="E71" s="35"/>
      <c r="F71" s="35"/>
    </row>
    <row r="72" spans="1:6">
      <c r="A72" s="31"/>
      <c r="B72" s="38"/>
      <c r="C72" s="25"/>
      <c r="D72" s="34"/>
      <c r="E72" s="35"/>
      <c r="F72" s="35"/>
    </row>
    <row r="73" spans="1:6">
      <c r="A73" s="31"/>
      <c r="B73" s="38"/>
      <c r="C73" s="25"/>
      <c r="D73" s="34"/>
      <c r="E73" s="35"/>
      <c r="F73" s="35"/>
    </row>
    <row r="74" spans="1:6">
      <c r="A74" s="31"/>
      <c r="B74" s="38"/>
      <c r="C74" s="25"/>
      <c r="D74" s="34"/>
      <c r="E74" s="35"/>
      <c r="F74" s="35"/>
    </row>
    <row r="75" spans="1:6">
      <c r="A75" s="31"/>
      <c r="B75" s="38"/>
      <c r="C75" s="25"/>
      <c r="D75" s="34"/>
      <c r="E75" s="35"/>
      <c r="F75" s="35"/>
    </row>
    <row r="76" spans="1:6">
      <c r="A76" s="31"/>
      <c r="B76" s="30"/>
      <c r="C76" s="25"/>
      <c r="D76" s="34"/>
      <c r="E76" s="35"/>
      <c r="F76" s="35"/>
    </row>
    <row r="77" spans="1:6">
      <c r="A77" s="25"/>
      <c r="B77" s="30"/>
      <c r="C77" s="25"/>
      <c r="D77" s="34"/>
      <c r="E77" s="35"/>
      <c r="F77" s="35"/>
    </row>
    <row r="78" spans="1:6">
      <c r="A78" s="25"/>
      <c r="B78" s="30"/>
      <c r="C78" s="25"/>
      <c r="D78" s="34"/>
      <c r="E78" s="35"/>
      <c r="F78" s="35"/>
    </row>
    <row r="79" spans="1:6">
      <c r="A79" s="25"/>
      <c r="B79" s="30"/>
      <c r="C79" s="25"/>
      <c r="D79" s="34"/>
      <c r="E79" s="35"/>
      <c r="F79" s="35"/>
    </row>
    <row r="80" spans="1:6">
      <c r="A80" s="25"/>
      <c r="B80" s="30"/>
      <c r="C80" s="25"/>
      <c r="D80" s="34"/>
      <c r="E80" s="35"/>
      <c r="F80" s="35"/>
    </row>
    <row r="81" spans="1:6">
      <c r="A81" s="25"/>
      <c r="B81" s="30"/>
      <c r="C81" s="25"/>
      <c r="D81" s="34"/>
      <c r="E81" s="35"/>
      <c r="F81" s="35"/>
    </row>
    <row r="82" spans="1:6">
      <c r="A82" s="25"/>
      <c r="B82" s="30"/>
      <c r="C82" s="25"/>
      <c r="D82" s="34"/>
      <c r="E82" s="35"/>
      <c r="F82" s="35"/>
    </row>
    <row r="83" spans="1:6">
      <c r="A83" s="25"/>
      <c r="B83" s="30"/>
      <c r="C83" s="25"/>
      <c r="D83" s="34"/>
      <c r="E83" s="35"/>
      <c r="F83" s="35"/>
    </row>
    <row r="84" spans="1:6">
      <c r="A84" s="25"/>
      <c r="B84" s="30"/>
      <c r="C84" s="25"/>
      <c r="D84" s="34"/>
      <c r="E84" s="35"/>
      <c r="F84" s="35"/>
    </row>
    <row r="85" spans="1:6">
      <c r="A85" s="25"/>
      <c r="B85" s="30"/>
      <c r="C85" s="25"/>
      <c r="D85" s="34"/>
      <c r="E85" s="35"/>
      <c r="F85" s="35"/>
    </row>
    <row r="86" spans="1:6">
      <c r="A86" s="39"/>
      <c r="B86" s="30"/>
      <c r="C86" s="25"/>
      <c r="D86" s="34"/>
      <c r="E86" s="35"/>
      <c r="F86" s="35"/>
    </row>
    <row r="87" spans="1:6">
      <c r="A87" s="220" t="s">
        <v>7</v>
      </c>
      <c r="B87" s="221" t="s">
        <v>8</v>
      </c>
      <c r="C87" s="221" t="s">
        <v>9</v>
      </c>
      <c r="D87" s="220" t="s">
        <v>10</v>
      </c>
      <c r="E87" s="220" t="s">
        <v>11</v>
      </c>
      <c r="F87" s="220"/>
    </row>
    <row r="88" spans="1:6">
      <c r="A88" s="220"/>
      <c r="B88" s="221"/>
      <c r="C88" s="221"/>
      <c r="D88" s="220"/>
      <c r="E88" s="21" t="s">
        <v>12</v>
      </c>
      <c r="F88" s="21" t="s">
        <v>13</v>
      </c>
    </row>
    <row r="89" spans="1:6">
      <c r="A89" s="40" t="s">
        <v>29</v>
      </c>
      <c r="B89" s="36" t="s">
        <v>30</v>
      </c>
      <c r="C89" s="41"/>
      <c r="D89" s="41"/>
      <c r="E89" s="42"/>
      <c r="F89" s="42"/>
    </row>
    <row r="90" spans="1:6" ht="9.75" customHeight="1">
      <c r="A90" s="40"/>
      <c r="B90" s="36"/>
      <c r="C90" s="41"/>
      <c r="D90" s="41"/>
      <c r="E90" s="42"/>
      <c r="F90" s="42"/>
    </row>
    <row r="91" spans="1:6">
      <c r="A91" s="40"/>
      <c r="B91" s="29" t="s">
        <v>18</v>
      </c>
      <c r="C91" s="41"/>
      <c r="D91" s="41"/>
      <c r="E91" s="42"/>
      <c r="F91" s="42"/>
    </row>
    <row r="92" spans="1:6" ht="183.75" customHeight="1">
      <c r="A92" s="40"/>
      <c r="B92" s="233" t="s">
        <v>31</v>
      </c>
      <c r="C92" s="234"/>
      <c r="D92" s="234"/>
      <c r="E92" s="234"/>
      <c r="F92" s="42"/>
    </row>
    <row r="93" spans="1:6" ht="7.5" customHeight="1">
      <c r="A93" s="43"/>
      <c r="B93" s="44"/>
      <c r="C93" s="25"/>
      <c r="D93" s="26"/>
      <c r="E93" s="35"/>
      <c r="F93" s="35"/>
    </row>
    <row r="94" spans="1:6" ht="75">
      <c r="A94" s="45" t="s">
        <v>20</v>
      </c>
      <c r="B94" s="53" t="s">
        <v>34</v>
      </c>
      <c r="C94" s="47"/>
      <c r="D94" s="52"/>
      <c r="E94" s="48"/>
      <c r="F94" s="48"/>
    </row>
    <row r="95" spans="1:6" ht="18">
      <c r="A95" s="53"/>
      <c r="B95" s="53" t="s">
        <v>35</v>
      </c>
      <c r="C95" s="50" t="s">
        <v>36</v>
      </c>
      <c r="D95" s="48">
        <v>32</v>
      </c>
      <c r="E95" s="48">
        <v>25</v>
      </c>
      <c r="F95" s="33">
        <f>D95*E95</f>
        <v>800</v>
      </c>
    </row>
    <row r="96" spans="1:6" ht="9" customHeight="1">
      <c r="A96" s="53"/>
      <c r="B96" s="53"/>
      <c r="C96" s="50"/>
      <c r="D96" s="48"/>
      <c r="E96" s="48"/>
      <c r="F96" s="33"/>
    </row>
    <row r="97" spans="1:6" ht="78.75" customHeight="1">
      <c r="A97" s="57" t="s">
        <v>23</v>
      </c>
      <c r="B97" s="58" t="s">
        <v>37</v>
      </c>
      <c r="C97" s="25"/>
      <c r="D97" s="35"/>
      <c r="E97" s="35"/>
      <c r="F97" s="35"/>
    </row>
    <row r="98" spans="1:6">
      <c r="A98" s="57"/>
      <c r="B98" s="58"/>
      <c r="C98" s="25" t="s">
        <v>33</v>
      </c>
      <c r="D98" s="35">
        <v>10</v>
      </c>
      <c r="E98" s="35">
        <v>140</v>
      </c>
      <c r="F98" s="59">
        <f>D98*E98</f>
        <v>1400</v>
      </c>
    </row>
    <row r="99" spans="1:6" ht="10.5" customHeight="1">
      <c r="A99" s="57"/>
      <c r="B99" s="60"/>
      <c r="C99" s="25"/>
      <c r="D99" s="35"/>
      <c r="E99" s="35"/>
      <c r="F99" s="35"/>
    </row>
    <row r="100" spans="1:6" ht="90">
      <c r="A100" s="57" t="s">
        <v>26</v>
      </c>
      <c r="B100" s="58" t="s">
        <v>39</v>
      </c>
      <c r="C100" s="25"/>
      <c r="D100" s="35"/>
      <c r="E100" s="35"/>
      <c r="F100" s="35"/>
    </row>
    <row r="101" spans="1:6">
      <c r="A101" s="57"/>
      <c r="B101" s="58" t="s">
        <v>40</v>
      </c>
      <c r="C101" s="25" t="s">
        <v>22</v>
      </c>
      <c r="D101" s="35">
        <v>50</v>
      </c>
      <c r="E101" s="35">
        <v>40</v>
      </c>
      <c r="F101" s="59">
        <f>D101*E101</f>
        <v>2000</v>
      </c>
    </row>
    <row r="102" spans="1:6">
      <c r="A102" s="57"/>
      <c r="B102" s="58" t="s">
        <v>41</v>
      </c>
      <c r="C102" s="25" t="s">
        <v>22</v>
      </c>
      <c r="D102" s="35">
        <v>45</v>
      </c>
      <c r="E102" s="35">
        <v>50</v>
      </c>
      <c r="F102" s="59">
        <f>D102*E102</f>
        <v>2250</v>
      </c>
    </row>
    <row r="103" spans="1:6" ht="9.75" customHeight="1"/>
    <row r="104" spans="1:6" ht="90">
      <c r="A104" s="61" t="s">
        <v>27</v>
      </c>
      <c r="B104" s="58" t="s">
        <v>43</v>
      </c>
      <c r="D104" s="62"/>
    </row>
    <row r="105" spans="1:6">
      <c r="A105" s="61"/>
      <c r="B105" s="58"/>
      <c r="C105" s="63" t="s">
        <v>33</v>
      </c>
      <c r="D105" s="64">
        <v>3</v>
      </c>
      <c r="E105" s="65">
        <v>500</v>
      </c>
      <c r="F105" s="59">
        <f>D105*E105</f>
        <v>1500</v>
      </c>
    </row>
    <row r="109" spans="1:6">
      <c r="A109" s="220" t="s">
        <v>7</v>
      </c>
      <c r="B109" s="221" t="s">
        <v>8</v>
      </c>
      <c r="C109" s="221" t="s">
        <v>9</v>
      </c>
      <c r="D109" s="220" t="s">
        <v>10</v>
      </c>
      <c r="E109" s="220" t="s">
        <v>11</v>
      </c>
      <c r="F109" s="220"/>
    </row>
    <row r="110" spans="1:6">
      <c r="A110" s="220"/>
      <c r="B110" s="221"/>
      <c r="C110" s="221"/>
      <c r="D110" s="220"/>
      <c r="E110" s="21" t="s">
        <v>12</v>
      </c>
      <c r="F110" s="21" t="s">
        <v>13</v>
      </c>
    </row>
    <row r="111" spans="1:6" ht="91.5" customHeight="1">
      <c r="A111" s="57" t="s">
        <v>38</v>
      </c>
      <c r="B111" s="58" t="s">
        <v>45</v>
      </c>
      <c r="C111" s="66"/>
      <c r="D111" s="67"/>
      <c r="E111" s="66"/>
      <c r="F111" s="66"/>
    </row>
    <row r="112" spans="1:6">
      <c r="A112" s="57"/>
      <c r="B112" s="60" t="s">
        <v>46</v>
      </c>
      <c r="C112" s="25"/>
      <c r="D112" s="27"/>
      <c r="E112" s="35">
        <v>0</v>
      </c>
      <c r="F112" s="59">
        <v>1000</v>
      </c>
    </row>
    <row r="113" spans="1:6">
      <c r="A113" s="57"/>
      <c r="B113" s="60"/>
      <c r="C113" s="25"/>
      <c r="D113" s="27"/>
      <c r="E113" s="35"/>
      <c r="F113" s="59"/>
    </row>
    <row r="114" spans="1:6" ht="90">
      <c r="A114" s="57" t="s">
        <v>42</v>
      </c>
      <c r="B114" s="46" t="s">
        <v>48</v>
      </c>
      <c r="C114" s="25"/>
      <c r="D114" s="27"/>
      <c r="E114" s="35"/>
      <c r="F114" s="59"/>
    </row>
    <row r="115" spans="1:6">
      <c r="A115" s="57"/>
      <c r="B115" s="46"/>
      <c r="C115" s="25" t="s">
        <v>33</v>
      </c>
      <c r="D115" s="27">
        <v>16</v>
      </c>
      <c r="E115" s="35">
        <v>60</v>
      </c>
      <c r="F115" s="59">
        <f>D115*E115</f>
        <v>960</v>
      </c>
    </row>
    <row r="116" spans="1:6">
      <c r="A116" s="57"/>
      <c r="B116" s="46"/>
      <c r="C116" s="25"/>
      <c r="D116" s="27"/>
      <c r="E116" s="35"/>
      <c r="F116" s="59"/>
    </row>
    <row r="117" spans="1:6" ht="75">
      <c r="A117" s="57" t="s">
        <v>44</v>
      </c>
      <c r="B117" s="46" t="s">
        <v>50</v>
      </c>
      <c r="C117" s="25"/>
      <c r="D117" s="27"/>
      <c r="E117" s="35"/>
      <c r="F117" s="59"/>
    </row>
    <row r="118" spans="1:6">
      <c r="A118" s="57"/>
      <c r="B118" s="46"/>
      <c r="C118" s="25" t="s">
        <v>33</v>
      </c>
      <c r="D118" s="27">
        <v>20</v>
      </c>
      <c r="E118" s="35">
        <v>60</v>
      </c>
      <c r="F118" s="59">
        <f>D118*E118</f>
        <v>1200</v>
      </c>
    </row>
    <row r="119" spans="1:6" ht="8.25" customHeight="1"/>
    <row r="120" spans="1:6" ht="75">
      <c r="A120" s="57" t="s">
        <v>47</v>
      </c>
      <c r="B120" s="46" t="s">
        <v>52</v>
      </c>
      <c r="C120" s="25"/>
      <c r="D120" s="68"/>
      <c r="E120" s="35"/>
      <c r="F120" s="59"/>
    </row>
    <row r="121" spans="1:6">
      <c r="A121" s="57"/>
      <c r="B121" s="46" t="s">
        <v>53</v>
      </c>
      <c r="C121" s="25" t="s">
        <v>33</v>
      </c>
      <c r="D121" s="68">
        <v>40</v>
      </c>
      <c r="E121" s="35">
        <v>25</v>
      </c>
      <c r="F121" s="59">
        <f>D121*E121</f>
        <v>1000</v>
      </c>
    </row>
    <row r="122" spans="1:6" ht="10.5" customHeight="1">
      <c r="A122" s="57"/>
      <c r="B122" s="46"/>
      <c r="C122" s="25"/>
      <c r="D122" s="68"/>
      <c r="E122" s="35"/>
      <c r="F122" s="59"/>
    </row>
    <row r="123" spans="1:6" ht="75">
      <c r="A123" s="57" t="s">
        <v>49</v>
      </c>
      <c r="B123" s="46" t="s">
        <v>55</v>
      </c>
      <c r="C123" s="25"/>
      <c r="D123" s="68"/>
      <c r="E123" s="35"/>
      <c r="F123" s="59"/>
    </row>
    <row r="124" spans="1:6">
      <c r="A124" s="57"/>
      <c r="B124" s="46"/>
      <c r="C124" s="25" t="s">
        <v>33</v>
      </c>
      <c r="D124" s="68">
        <v>2</v>
      </c>
      <c r="E124" s="35">
        <v>1500</v>
      </c>
      <c r="F124" s="59">
        <f>D124*E124</f>
        <v>3000</v>
      </c>
    </row>
    <row r="125" spans="1:6" ht="9" customHeight="1"/>
    <row r="126" spans="1:6" ht="60">
      <c r="A126" s="57" t="s">
        <v>51</v>
      </c>
      <c r="B126" s="46" t="s">
        <v>57</v>
      </c>
      <c r="C126" s="25"/>
      <c r="D126" s="68"/>
      <c r="E126" s="35"/>
      <c r="F126" s="59"/>
    </row>
    <row r="127" spans="1:6" ht="9" customHeight="1">
      <c r="A127" s="57"/>
      <c r="C127" s="25"/>
      <c r="D127" s="26"/>
      <c r="E127" s="35"/>
      <c r="F127" s="59"/>
    </row>
    <row r="128" spans="1:6">
      <c r="A128" s="57"/>
      <c r="B128" s="46" t="s">
        <v>58</v>
      </c>
      <c r="C128" s="25" t="s">
        <v>22</v>
      </c>
      <c r="D128" s="26">
        <v>64</v>
      </c>
      <c r="E128" s="35">
        <v>10</v>
      </c>
      <c r="F128" s="59">
        <f>D128*E128</f>
        <v>640</v>
      </c>
    </row>
    <row r="129" spans="1:6">
      <c r="A129" s="57"/>
      <c r="B129" s="46" t="s">
        <v>59</v>
      </c>
      <c r="C129" s="25" t="s">
        <v>22</v>
      </c>
      <c r="D129" s="26">
        <v>16</v>
      </c>
      <c r="E129" s="35">
        <v>10</v>
      </c>
      <c r="F129" s="59">
        <f>D129*E129</f>
        <v>160</v>
      </c>
    </row>
    <row r="130" spans="1:6">
      <c r="A130" s="57"/>
      <c r="B130" s="46"/>
      <c r="C130" s="25"/>
      <c r="D130" s="26"/>
      <c r="E130" s="35"/>
      <c r="F130" s="59"/>
    </row>
    <row r="131" spans="1:6">
      <c r="A131" s="57"/>
      <c r="B131" s="46"/>
      <c r="C131" s="25"/>
      <c r="D131" s="26"/>
      <c r="E131" s="35"/>
      <c r="F131" s="59"/>
    </row>
    <row r="132" spans="1:6">
      <c r="A132" s="57"/>
      <c r="B132" s="46"/>
      <c r="C132" s="25"/>
      <c r="D132" s="26"/>
      <c r="E132" s="35"/>
      <c r="F132" s="59"/>
    </row>
    <row r="133" spans="1:6">
      <c r="A133" s="57"/>
      <c r="B133" s="46"/>
      <c r="C133" s="25"/>
      <c r="D133" s="26"/>
      <c r="E133" s="35"/>
      <c r="F133" s="59"/>
    </row>
    <row r="134" spans="1:6">
      <c r="A134" s="57"/>
      <c r="B134" s="46"/>
      <c r="C134" s="25"/>
      <c r="D134" s="26"/>
      <c r="E134" s="35"/>
      <c r="F134" s="59"/>
    </row>
    <row r="135" spans="1:6">
      <c r="A135" s="220" t="s">
        <v>7</v>
      </c>
      <c r="B135" s="221" t="s">
        <v>8</v>
      </c>
      <c r="C135" s="221" t="s">
        <v>9</v>
      </c>
      <c r="D135" s="220" t="s">
        <v>10</v>
      </c>
      <c r="E135" s="220" t="s">
        <v>11</v>
      </c>
      <c r="F135" s="220"/>
    </row>
    <row r="136" spans="1:6">
      <c r="A136" s="220"/>
      <c r="B136" s="221"/>
      <c r="C136" s="221"/>
      <c r="D136" s="220"/>
      <c r="E136" s="21" t="s">
        <v>12</v>
      </c>
      <c r="F136" s="21" t="s">
        <v>13</v>
      </c>
    </row>
    <row r="137" spans="1:6" ht="60">
      <c r="A137" s="57" t="s">
        <v>54</v>
      </c>
      <c r="B137" s="46" t="s">
        <v>61</v>
      </c>
      <c r="C137" s="25"/>
      <c r="D137" s="26"/>
      <c r="E137" s="35"/>
      <c r="F137" s="59"/>
    </row>
    <row r="138" spans="1:6">
      <c r="A138" s="57"/>
      <c r="B138" s="46" t="s">
        <v>62</v>
      </c>
      <c r="C138" s="25" t="s">
        <v>22</v>
      </c>
      <c r="D138" s="26">
        <v>120</v>
      </c>
      <c r="E138" s="35">
        <v>5</v>
      </c>
      <c r="F138" s="59">
        <f>D138*E138</f>
        <v>600</v>
      </c>
    </row>
    <row r="139" spans="1:6" ht="6.75" customHeight="1"/>
    <row r="140" spans="1:6" ht="63.75" customHeight="1">
      <c r="A140" s="57" t="s">
        <v>56</v>
      </c>
      <c r="B140" s="46" t="s">
        <v>64</v>
      </c>
      <c r="C140" s="25"/>
      <c r="D140" s="26"/>
      <c r="E140" s="35"/>
      <c r="F140" s="59"/>
    </row>
    <row r="141" spans="1:6">
      <c r="A141" s="57"/>
      <c r="B141" s="58" t="s">
        <v>65</v>
      </c>
      <c r="C141" s="25" t="s">
        <v>22</v>
      </c>
      <c r="D141" s="26">
        <v>45</v>
      </c>
      <c r="E141" s="35">
        <v>8</v>
      </c>
      <c r="F141" s="59">
        <f>D141*E141</f>
        <v>360</v>
      </c>
    </row>
    <row r="142" spans="1:6" ht="9.75" customHeight="1">
      <c r="A142" s="57"/>
      <c r="B142" s="60"/>
      <c r="C142" s="25"/>
      <c r="D142" s="26"/>
      <c r="E142" s="35"/>
      <c r="F142" s="59"/>
    </row>
    <row r="143" spans="1:6" ht="66.75" customHeight="1">
      <c r="A143" s="57" t="s">
        <v>60</v>
      </c>
      <c r="B143" s="46" t="s">
        <v>67</v>
      </c>
      <c r="C143" s="25"/>
      <c r="D143" s="26"/>
      <c r="E143" s="35"/>
      <c r="F143" s="59"/>
    </row>
    <row r="144" spans="1:6">
      <c r="A144" s="57"/>
      <c r="B144" s="60"/>
      <c r="C144" s="25" t="s">
        <v>22</v>
      </c>
      <c r="D144" s="26">
        <v>32</v>
      </c>
      <c r="E144" s="35">
        <v>30</v>
      </c>
      <c r="F144" s="59">
        <f>D144*E144</f>
        <v>960</v>
      </c>
    </row>
    <row r="145" spans="1:6" ht="9" customHeight="1"/>
    <row r="146" spans="1:6" ht="30">
      <c r="A146" s="57" t="s">
        <v>63</v>
      </c>
      <c r="B146" s="69" t="s">
        <v>69</v>
      </c>
      <c r="C146" s="25"/>
      <c r="D146" s="26"/>
      <c r="E146" s="35"/>
      <c r="F146" s="59"/>
    </row>
    <row r="147" spans="1:6" ht="105">
      <c r="A147" s="57"/>
      <c r="B147" s="69" t="s">
        <v>70</v>
      </c>
      <c r="C147" s="25"/>
      <c r="D147" s="26"/>
      <c r="E147" s="35"/>
      <c r="F147" s="59"/>
    </row>
    <row r="148" spans="1:6">
      <c r="B148" s="69" t="s">
        <v>71</v>
      </c>
      <c r="C148" s="25"/>
      <c r="D148" s="26"/>
      <c r="E148" s="35"/>
      <c r="F148" s="59"/>
    </row>
    <row r="149" spans="1:6">
      <c r="B149" s="70"/>
      <c r="C149" s="25" t="s">
        <v>33</v>
      </c>
      <c r="D149" s="26">
        <v>4</v>
      </c>
      <c r="E149" s="35">
        <v>140</v>
      </c>
      <c r="F149" s="59">
        <f>D149*E149</f>
        <v>560</v>
      </c>
    </row>
    <row r="150" spans="1:6">
      <c r="B150" s="69" t="s">
        <v>72</v>
      </c>
      <c r="C150" s="25"/>
      <c r="D150" s="26"/>
      <c r="E150" s="35"/>
      <c r="F150" s="59"/>
    </row>
    <row r="151" spans="1:6">
      <c r="B151" s="60"/>
      <c r="C151" s="25" t="s">
        <v>33</v>
      </c>
      <c r="D151" s="26">
        <v>2</v>
      </c>
      <c r="E151" s="35">
        <v>160</v>
      </c>
      <c r="F151" s="59">
        <f>D151*E151</f>
        <v>320</v>
      </c>
    </row>
    <row r="152" spans="1:6" ht="7.5" customHeight="1"/>
    <row r="153" spans="1:6" ht="90">
      <c r="A153" s="57" t="s">
        <v>66</v>
      </c>
      <c r="B153" s="58" t="s">
        <v>74</v>
      </c>
      <c r="C153" s="25"/>
      <c r="D153" s="26"/>
      <c r="E153" s="35"/>
      <c r="F153" s="59"/>
    </row>
    <row r="154" spans="1:6" ht="18">
      <c r="A154" s="57"/>
      <c r="B154" s="58" t="s">
        <v>75</v>
      </c>
      <c r="C154" s="50" t="s">
        <v>36</v>
      </c>
      <c r="D154" s="26">
        <v>680</v>
      </c>
      <c r="E154" s="35">
        <v>15</v>
      </c>
      <c r="F154" s="59">
        <f>D154*E154</f>
        <v>10200</v>
      </c>
    </row>
    <row r="155" spans="1:6" ht="9" customHeight="1"/>
    <row r="156" spans="1:6" ht="90">
      <c r="A156" s="57" t="s">
        <v>68</v>
      </c>
      <c r="B156" s="58" t="s">
        <v>76</v>
      </c>
      <c r="C156" s="25"/>
      <c r="D156" s="26"/>
      <c r="E156" s="35"/>
      <c r="F156" s="59"/>
    </row>
    <row r="157" spans="1:6" ht="18">
      <c r="A157" s="57"/>
      <c r="B157" s="58" t="s">
        <v>75</v>
      </c>
      <c r="C157" s="50" t="s">
        <v>36</v>
      </c>
      <c r="D157" s="26">
        <v>680</v>
      </c>
      <c r="E157" s="35">
        <v>7</v>
      </c>
      <c r="F157" s="59">
        <f>D157*E157</f>
        <v>4760</v>
      </c>
    </row>
    <row r="160" spans="1:6">
      <c r="A160" s="220" t="s">
        <v>7</v>
      </c>
      <c r="B160" s="221" t="s">
        <v>8</v>
      </c>
      <c r="C160" s="221" t="s">
        <v>9</v>
      </c>
      <c r="D160" s="220" t="s">
        <v>10</v>
      </c>
      <c r="E160" s="220" t="s">
        <v>11</v>
      </c>
      <c r="F160" s="220"/>
    </row>
    <row r="161" spans="1:6">
      <c r="A161" s="220"/>
      <c r="B161" s="221"/>
      <c r="C161" s="221"/>
      <c r="D161" s="220"/>
      <c r="E161" s="21" t="s">
        <v>12</v>
      </c>
      <c r="F161" s="21" t="s">
        <v>13</v>
      </c>
    </row>
    <row r="162" spans="1:6" ht="77.25" customHeight="1">
      <c r="A162" s="57" t="s">
        <v>80</v>
      </c>
      <c r="B162" s="58" t="s">
        <v>77</v>
      </c>
      <c r="C162" s="50"/>
      <c r="D162" s="26"/>
      <c r="E162" s="35"/>
      <c r="F162" s="59"/>
    </row>
    <row r="163" spans="1:6" ht="30">
      <c r="A163" s="57"/>
      <c r="B163" s="58" t="s">
        <v>78</v>
      </c>
      <c r="C163" s="71" t="s">
        <v>32</v>
      </c>
      <c r="D163" s="26">
        <v>8.9</v>
      </c>
      <c r="E163" s="35">
        <v>280</v>
      </c>
      <c r="F163" s="35">
        <f>D163*E163</f>
        <v>2492</v>
      </c>
    </row>
    <row r="164" spans="1:6" ht="18">
      <c r="A164" s="57"/>
      <c r="B164" s="58" t="s">
        <v>79</v>
      </c>
      <c r="C164" s="50" t="s">
        <v>32</v>
      </c>
      <c r="D164" s="26">
        <v>3</v>
      </c>
      <c r="E164" s="35">
        <v>280</v>
      </c>
      <c r="F164" s="59">
        <f>D164*E164</f>
        <v>840</v>
      </c>
    </row>
    <row r="165" spans="1:6" ht="7.5" customHeight="1">
      <c r="A165" s="57"/>
      <c r="B165" s="58"/>
      <c r="C165" s="50"/>
      <c r="D165" s="26"/>
      <c r="E165" s="35"/>
      <c r="F165" s="59"/>
    </row>
    <row r="166" spans="1:6" ht="153.75" customHeight="1">
      <c r="A166" s="57" t="s">
        <v>73</v>
      </c>
      <c r="B166" s="69" t="s">
        <v>82</v>
      </c>
      <c r="C166" s="50"/>
      <c r="D166" s="26"/>
      <c r="E166" s="35"/>
      <c r="F166" s="59"/>
    </row>
    <row r="167" spans="1:6" ht="18">
      <c r="A167" s="57"/>
      <c r="B167" s="58" t="s">
        <v>83</v>
      </c>
      <c r="C167" s="50" t="s">
        <v>32</v>
      </c>
      <c r="D167" s="26">
        <v>6.2</v>
      </c>
      <c r="E167" s="35">
        <v>4300</v>
      </c>
      <c r="F167" s="59">
        <f>D167*E167</f>
        <v>26660</v>
      </c>
    </row>
    <row r="168" spans="1:6" ht="9" customHeight="1">
      <c r="A168" s="57"/>
      <c r="B168" s="58"/>
      <c r="C168" s="50"/>
      <c r="D168" s="26"/>
      <c r="E168" s="35"/>
      <c r="F168" s="59"/>
    </row>
    <row r="169" spans="1:6">
      <c r="B169" s="36" t="s">
        <v>81</v>
      </c>
      <c r="C169" s="23"/>
      <c r="D169" s="72"/>
      <c r="E169" s="37"/>
      <c r="F169" s="73">
        <f>SUM(F95:F167)</f>
        <v>63662</v>
      </c>
    </row>
    <row r="170" spans="1:6" ht="9.75" customHeight="1"/>
    <row r="171" spans="1:6">
      <c r="A171" s="40" t="s">
        <v>84</v>
      </c>
      <c r="B171" s="36" t="s">
        <v>85</v>
      </c>
    </row>
    <row r="172" spans="1:6" ht="9" customHeight="1">
      <c r="B172" s="60"/>
      <c r="C172" s="25"/>
      <c r="D172" s="26"/>
      <c r="E172" s="35"/>
      <c r="F172" s="59"/>
    </row>
    <row r="173" spans="1:6">
      <c r="B173" s="29" t="s">
        <v>18</v>
      </c>
      <c r="C173" s="25"/>
      <c r="D173" s="26"/>
      <c r="E173" s="35"/>
      <c r="F173" s="59"/>
    </row>
    <row r="174" spans="1:6" ht="347.25" customHeight="1">
      <c r="B174" s="233" t="s">
        <v>86</v>
      </c>
      <c r="C174" s="233"/>
      <c r="D174" s="233"/>
      <c r="E174" s="233"/>
      <c r="F174" s="59"/>
    </row>
    <row r="175" spans="1:6">
      <c r="A175" s="220" t="s">
        <v>7</v>
      </c>
      <c r="B175" s="221" t="s">
        <v>8</v>
      </c>
      <c r="C175" s="221" t="s">
        <v>9</v>
      </c>
      <c r="D175" s="220" t="s">
        <v>10</v>
      </c>
      <c r="E175" s="220" t="s">
        <v>11</v>
      </c>
      <c r="F175" s="220"/>
    </row>
    <row r="176" spans="1:6">
      <c r="A176" s="220"/>
      <c r="B176" s="221"/>
      <c r="C176" s="221"/>
      <c r="D176" s="220"/>
      <c r="E176" s="21" t="s">
        <v>12</v>
      </c>
      <c r="F176" s="21" t="s">
        <v>13</v>
      </c>
    </row>
    <row r="177" spans="1:6" ht="184.5" customHeight="1">
      <c r="A177" s="57" t="s">
        <v>20</v>
      </c>
      <c r="B177" s="74" t="s">
        <v>89</v>
      </c>
      <c r="C177" s="25"/>
      <c r="D177" s="26"/>
      <c r="E177" s="35"/>
      <c r="F177" s="59"/>
    </row>
    <row r="178" spans="1:6" ht="18">
      <c r="A178" s="57"/>
      <c r="B178" s="43" t="s">
        <v>88</v>
      </c>
      <c r="C178" s="50" t="s">
        <v>32</v>
      </c>
      <c r="D178" s="26">
        <v>42</v>
      </c>
      <c r="E178" s="35">
        <v>70</v>
      </c>
      <c r="F178" s="35">
        <f>D178*E178</f>
        <v>2940</v>
      </c>
    </row>
    <row r="179" spans="1:6" ht="9.75" customHeight="1"/>
    <row r="180" spans="1:6" ht="212.25" customHeight="1">
      <c r="A180" s="57" t="s">
        <v>23</v>
      </c>
      <c r="B180" s="74" t="s">
        <v>90</v>
      </c>
      <c r="C180" s="25"/>
      <c r="D180" s="34"/>
      <c r="E180" s="35"/>
      <c r="F180" s="59"/>
    </row>
    <row r="181" spans="1:6" ht="18">
      <c r="A181" s="49"/>
      <c r="B181" s="43" t="s">
        <v>87</v>
      </c>
      <c r="C181" s="50" t="s">
        <v>91</v>
      </c>
      <c r="D181" s="33">
        <v>280</v>
      </c>
      <c r="E181" s="33">
        <v>6</v>
      </c>
      <c r="F181" s="33">
        <f>D181*E181</f>
        <v>1680</v>
      </c>
    </row>
    <row r="182" spans="1:6" ht="9" customHeight="1"/>
    <row r="183" spans="1:6" ht="16.5" customHeight="1">
      <c r="B183" s="36" t="s">
        <v>98</v>
      </c>
      <c r="C183" s="23"/>
      <c r="D183" s="72"/>
      <c r="E183" s="37"/>
      <c r="F183" s="73">
        <f>SUM(F178:F181)</f>
        <v>4620</v>
      </c>
    </row>
    <row r="184" spans="1:6" ht="9" customHeight="1"/>
    <row r="185" spans="1:6">
      <c r="A185" s="40" t="s">
        <v>92</v>
      </c>
      <c r="B185" s="36" t="s">
        <v>93</v>
      </c>
    </row>
    <row r="186" spans="1:6" ht="15.75">
      <c r="B186" s="29" t="s">
        <v>18</v>
      </c>
      <c r="C186" s="54"/>
      <c r="D186" s="55"/>
      <c r="E186" s="56"/>
    </row>
    <row r="187" spans="1:6" ht="153.75" customHeight="1">
      <c r="B187" s="233" t="s">
        <v>94</v>
      </c>
      <c r="C187" s="234"/>
      <c r="D187" s="234"/>
      <c r="E187" s="234"/>
    </row>
    <row r="192" spans="1:6">
      <c r="A192" s="220" t="s">
        <v>7</v>
      </c>
      <c r="B192" s="221" t="s">
        <v>8</v>
      </c>
      <c r="C192" s="221" t="s">
        <v>9</v>
      </c>
      <c r="D192" s="220" t="s">
        <v>10</v>
      </c>
      <c r="E192" s="220" t="s">
        <v>11</v>
      </c>
      <c r="F192" s="220"/>
    </row>
    <row r="193" spans="1:6">
      <c r="A193" s="220"/>
      <c r="B193" s="221"/>
      <c r="C193" s="221"/>
      <c r="D193" s="220"/>
      <c r="E193" s="21" t="s">
        <v>12</v>
      </c>
      <c r="F193" s="21" t="s">
        <v>13</v>
      </c>
    </row>
    <row r="194" spans="1:6" ht="154.5" customHeight="1">
      <c r="A194" s="45" t="s">
        <v>20</v>
      </c>
      <c r="B194" s="74" t="s">
        <v>95</v>
      </c>
      <c r="C194" s="47"/>
      <c r="D194" s="52"/>
      <c r="E194" s="48"/>
      <c r="F194" s="48"/>
    </row>
    <row r="195" spans="1:6" ht="18">
      <c r="A195" s="53"/>
      <c r="B195" s="53" t="s">
        <v>97</v>
      </c>
      <c r="C195" s="50" t="s">
        <v>32</v>
      </c>
      <c r="D195" s="75">
        <v>56</v>
      </c>
      <c r="E195" s="75">
        <v>140</v>
      </c>
      <c r="F195" s="75">
        <f>D195*E195</f>
        <v>7840</v>
      </c>
    </row>
    <row r="196" spans="1:6" ht="9" customHeight="1"/>
    <row r="197" spans="1:6" ht="180">
      <c r="A197" s="45" t="s">
        <v>23</v>
      </c>
      <c r="B197" s="74" t="s">
        <v>96</v>
      </c>
      <c r="C197" s="50"/>
      <c r="D197" s="75"/>
      <c r="E197" s="75"/>
      <c r="F197" s="75"/>
    </row>
    <row r="198" spans="1:6" ht="18">
      <c r="A198" s="53"/>
      <c r="B198" s="43" t="s">
        <v>87</v>
      </c>
      <c r="C198" s="50" t="s">
        <v>91</v>
      </c>
      <c r="D198" s="75">
        <v>280</v>
      </c>
      <c r="E198" s="75">
        <v>80</v>
      </c>
      <c r="F198" s="75">
        <f>D198*E198</f>
        <v>22400</v>
      </c>
    </row>
    <row r="200" spans="1:6">
      <c r="B200" s="238" t="s">
        <v>99</v>
      </c>
      <c r="C200" s="223"/>
      <c r="D200" s="223"/>
      <c r="E200" s="51"/>
      <c r="F200" s="76">
        <f>SUM(F195:F198)</f>
        <v>30240</v>
      </c>
    </row>
    <row r="201" spans="1:6" ht="6.75" customHeight="1"/>
    <row r="202" spans="1:6">
      <c r="A202" s="40"/>
      <c r="B202" s="239"/>
      <c r="C202" s="239"/>
      <c r="D202" s="239"/>
    </row>
    <row r="222" spans="1:6">
      <c r="A222" s="220" t="s">
        <v>7</v>
      </c>
      <c r="B222" s="221" t="s">
        <v>8</v>
      </c>
      <c r="C222" s="221" t="s">
        <v>9</v>
      </c>
      <c r="D222" s="220" t="s">
        <v>10</v>
      </c>
      <c r="E222" s="220" t="s">
        <v>11</v>
      </c>
      <c r="F222" s="220"/>
    </row>
    <row r="223" spans="1:6">
      <c r="A223" s="220"/>
      <c r="B223" s="221"/>
      <c r="C223" s="221"/>
      <c r="D223" s="220"/>
      <c r="E223" s="21" t="s">
        <v>12</v>
      </c>
      <c r="F223" s="21" t="s">
        <v>13</v>
      </c>
    </row>
    <row r="224" spans="1:6">
      <c r="A224" s="40" t="s">
        <v>101</v>
      </c>
      <c r="B224" s="239" t="s">
        <v>100</v>
      </c>
      <c r="C224" s="239"/>
      <c r="D224" s="239"/>
    </row>
    <row r="225" spans="1:6">
      <c r="B225" s="29" t="s">
        <v>18</v>
      </c>
      <c r="C225" s="25"/>
      <c r="D225" s="26"/>
      <c r="E225" s="35"/>
    </row>
    <row r="226" spans="1:6" ht="330.75" customHeight="1">
      <c r="B226" s="233" t="s">
        <v>102</v>
      </c>
      <c r="C226" s="234"/>
      <c r="D226" s="234"/>
      <c r="E226" s="234"/>
    </row>
    <row r="227" spans="1:6" ht="105">
      <c r="A227" s="57" t="s">
        <v>20</v>
      </c>
      <c r="B227" s="32" t="s">
        <v>103</v>
      </c>
      <c r="C227" s="50"/>
      <c r="D227" s="26"/>
      <c r="E227" s="35"/>
      <c r="F227" s="59"/>
    </row>
    <row r="228" spans="1:6" ht="18">
      <c r="A228" s="57"/>
      <c r="B228" s="58" t="s">
        <v>104</v>
      </c>
      <c r="C228" s="50" t="s">
        <v>32</v>
      </c>
      <c r="D228" s="26">
        <v>3.15</v>
      </c>
      <c r="E228" s="35">
        <v>1600</v>
      </c>
      <c r="F228" s="59">
        <f>D228*E228</f>
        <v>5040</v>
      </c>
    </row>
    <row r="229" spans="1:6" ht="18">
      <c r="A229" s="57"/>
      <c r="B229" s="58" t="s">
        <v>105</v>
      </c>
      <c r="C229" s="50" t="s">
        <v>32</v>
      </c>
      <c r="D229" s="26">
        <v>0.5</v>
      </c>
      <c r="E229" s="35">
        <v>1600</v>
      </c>
      <c r="F229" s="59">
        <f>D229*E229</f>
        <v>800</v>
      </c>
    </row>
    <row r="230" spans="1:6" ht="9.75" customHeight="1"/>
    <row r="231" spans="1:6" ht="165">
      <c r="A231" s="57" t="s">
        <v>51</v>
      </c>
      <c r="B231" s="32" t="s">
        <v>107</v>
      </c>
      <c r="C231" s="50"/>
      <c r="D231" s="26"/>
      <c r="E231" s="35"/>
      <c r="F231" s="59"/>
    </row>
    <row r="232" spans="1:6">
      <c r="A232" s="57"/>
      <c r="B232" s="58" t="s">
        <v>108</v>
      </c>
      <c r="C232" s="50" t="s">
        <v>106</v>
      </c>
      <c r="D232" s="34">
        <v>200</v>
      </c>
      <c r="E232" s="35">
        <v>10</v>
      </c>
      <c r="F232" s="59">
        <f>D232*E232</f>
        <v>2000</v>
      </c>
    </row>
    <row r="233" spans="1:6" ht="28.5">
      <c r="B233" s="36" t="s">
        <v>109</v>
      </c>
      <c r="C233" s="50"/>
      <c r="D233" s="26"/>
      <c r="E233" s="35"/>
      <c r="F233" s="73">
        <f>SUM(F228:F232)</f>
        <v>7840</v>
      </c>
    </row>
    <row r="234" spans="1:6">
      <c r="A234" s="220" t="s">
        <v>7</v>
      </c>
      <c r="B234" s="221" t="s">
        <v>8</v>
      </c>
      <c r="C234" s="221" t="s">
        <v>9</v>
      </c>
      <c r="D234" s="220" t="s">
        <v>10</v>
      </c>
      <c r="E234" s="220" t="s">
        <v>11</v>
      </c>
      <c r="F234" s="220"/>
    </row>
    <row r="235" spans="1:6">
      <c r="A235" s="220"/>
      <c r="B235" s="221"/>
      <c r="C235" s="221"/>
      <c r="D235" s="220"/>
      <c r="E235" s="21" t="s">
        <v>12</v>
      </c>
      <c r="F235" s="21" t="s">
        <v>13</v>
      </c>
    </row>
    <row r="236" spans="1:6">
      <c r="A236" s="40" t="s">
        <v>116</v>
      </c>
      <c r="B236" s="238" t="s">
        <v>137</v>
      </c>
      <c r="C236" s="238"/>
      <c r="D236" s="238"/>
      <c r="E236" s="35"/>
      <c r="F236" s="73"/>
    </row>
    <row r="237" spans="1:6" ht="7.5" customHeight="1">
      <c r="A237" s="57"/>
      <c r="B237" s="58"/>
      <c r="C237" s="50"/>
      <c r="D237" s="26"/>
      <c r="E237" s="35"/>
      <c r="F237" s="73"/>
    </row>
    <row r="238" spans="1:6">
      <c r="A238" s="95"/>
      <c r="B238" s="96" t="s">
        <v>18</v>
      </c>
      <c r="C238" s="97"/>
      <c r="D238" s="98"/>
      <c r="E238" s="99"/>
      <c r="F238" s="73"/>
    </row>
    <row r="239" spans="1:6" ht="213.75" customHeight="1">
      <c r="A239" s="95"/>
      <c r="B239" s="233" t="s">
        <v>138</v>
      </c>
      <c r="C239" s="234"/>
      <c r="D239" s="234"/>
      <c r="E239" s="234"/>
      <c r="F239" s="73"/>
    </row>
    <row r="240" spans="1:6" ht="120">
      <c r="A240" s="78" t="s">
        <v>20</v>
      </c>
      <c r="B240" s="58" t="s">
        <v>144</v>
      </c>
      <c r="C240" s="80"/>
      <c r="D240" s="81"/>
      <c r="E240" s="86"/>
      <c r="F240" s="100"/>
    </row>
    <row r="241" spans="1:6" ht="18">
      <c r="A241" s="78"/>
      <c r="B241" s="79" t="s">
        <v>139</v>
      </c>
      <c r="C241" s="50" t="s">
        <v>36</v>
      </c>
      <c r="D241" s="81">
        <v>385</v>
      </c>
      <c r="E241" s="86">
        <v>10</v>
      </c>
      <c r="F241" s="59">
        <f>D241*E241</f>
        <v>3850</v>
      </c>
    </row>
    <row r="242" spans="1:6" ht="314.25">
      <c r="A242" s="78" t="s">
        <v>23</v>
      </c>
      <c r="B242" s="69" t="s">
        <v>140</v>
      </c>
      <c r="C242" s="80"/>
      <c r="D242" s="81"/>
      <c r="E242" s="86"/>
      <c r="F242" s="100"/>
    </row>
    <row r="243" spans="1:6" ht="18">
      <c r="A243" s="78"/>
      <c r="B243" s="79" t="s">
        <v>139</v>
      </c>
      <c r="C243" s="50" t="s">
        <v>36</v>
      </c>
      <c r="D243" s="81">
        <v>385</v>
      </c>
      <c r="E243" s="86">
        <v>175</v>
      </c>
      <c r="F243" s="59">
        <f>D243*E243</f>
        <v>67375</v>
      </c>
    </row>
    <row r="244" spans="1:6">
      <c r="A244" s="220" t="s">
        <v>7</v>
      </c>
      <c r="B244" s="221" t="s">
        <v>8</v>
      </c>
      <c r="C244" s="221" t="s">
        <v>9</v>
      </c>
      <c r="D244" s="220" t="s">
        <v>10</v>
      </c>
      <c r="E244" s="220" t="s">
        <v>11</v>
      </c>
      <c r="F244" s="220"/>
    </row>
    <row r="245" spans="1:6">
      <c r="A245" s="220"/>
      <c r="B245" s="221"/>
      <c r="C245" s="221"/>
      <c r="D245" s="220"/>
      <c r="E245" s="21" t="s">
        <v>12</v>
      </c>
      <c r="F245" s="21" t="s">
        <v>13</v>
      </c>
    </row>
    <row r="246" spans="1:6" ht="90">
      <c r="A246" s="78" t="s">
        <v>26</v>
      </c>
      <c r="B246" s="79" t="s">
        <v>141</v>
      </c>
      <c r="C246" s="50"/>
      <c r="D246" s="26"/>
      <c r="E246" s="35"/>
      <c r="F246" s="73"/>
    </row>
    <row r="247" spans="1:6" ht="33">
      <c r="B247" s="79" t="s">
        <v>142</v>
      </c>
      <c r="C247" s="80"/>
      <c r="D247" s="81"/>
      <c r="E247" s="86"/>
      <c r="F247" s="100"/>
    </row>
    <row r="248" spans="1:6" ht="18">
      <c r="B248" s="79" t="s">
        <v>143</v>
      </c>
      <c r="C248" s="50" t="s">
        <v>36</v>
      </c>
      <c r="D248" s="81">
        <v>680</v>
      </c>
      <c r="E248" s="86">
        <v>13</v>
      </c>
      <c r="F248" s="59">
        <f>D248*E248</f>
        <v>8840</v>
      </c>
    </row>
    <row r="249" spans="1:6">
      <c r="B249" s="36" t="s">
        <v>145</v>
      </c>
      <c r="C249" s="80"/>
      <c r="D249" s="81"/>
      <c r="E249" s="86"/>
      <c r="F249" s="101">
        <f>SUM(F241:F248)</f>
        <v>80065</v>
      </c>
    </row>
    <row r="250" spans="1:6" ht="8.25" customHeight="1">
      <c r="B250" s="36"/>
      <c r="C250" s="50"/>
      <c r="D250" s="26"/>
      <c r="E250" s="35"/>
      <c r="F250" s="73"/>
    </row>
    <row r="251" spans="1:6" ht="15.75">
      <c r="A251" s="40" t="s">
        <v>110</v>
      </c>
      <c r="B251" s="238" t="s">
        <v>111</v>
      </c>
      <c r="C251" s="238"/>
      <c r="D251" s="238"/>
      <c r="E251" s="77"/>
      <c r="F251" s="77"/>
    </row>
    <row r="252" spans="1:6" ht="9" customHeight="1">
      <c r="A252" s="78"/>
      <c r="B252" s="79"/>
      <c r="C252" s="80"/>
      <c r="D252" s="81"/>
      <c r="E252" s="77"/>
      <c r="F252" s="77"/>
    </row>
    <row r="253" spans="1:6" ht="15.75">
      <c r="A253" s="78"/>
      <c r="B253" s="29" t="s">
        <v>18</v>
      </c>
      <c r="C253" s="80"/>
      <c r="D253" s="81"/>
      <c r="E253" s="77"/>
      <c r="F253" s="77"/>
    </row>
    <row r="254" spans="1:6" ht="123" customHeight="1">
      <c r="A254" s="82"/>
      <c r="B254" s="233" t="s">
        <v>112</v>
      </c>
      <c r="C254" s="234"/>
      <c r="D254" s="234"/>
      <c r="E254" s="234"/>
      <c r="F254" s="77"/>
    </row>
    <row r="255" spans="1:6" ht="317.25" customHeight="1">
      <c r="A255" s="82" t="s">
        <v>20</v>
      </c>
      <c r="B255" s="53" t="s">
        <v>113</v>
      </c>
      <c r="C255" s="84"/>
      <c r="D255" s="85"/>
      <c r="E255" s="77"/>
      <c r="F255" s="77"/>
    </row>
    <row r="256" spans="1:6" ht="30">
      <c r="A256" s="82"/>
      <c r="B256" s="79" t="s">
        <v>114</v>
      </c>
      <c r="C256" s="71" t="s">
        <v>36</v>
      </c>
      <c r="D256" s="81">
        <v>515</v>
      </c>
      <c r="E256" s="86">
        <v>25</v>
      </c>
      <c r="F256" s="35">
        <f>D256*E256</f>
        <v>12875</v>
      </c>
    </row>
    <row r="257" spans="1:6" ht="7.5" customHeight="1">
      <c r="A257" s="82"/>
      <c r="B257" s="83"/>
      <c r="C257" s="84"/>
      <c r="D257" s="85"/>
      <c r="E257" s="77"/>
      <c r="F257" s="77"/>
    </row>
    <row r="258" spans="1:6" ht="15.75">
      <c r="A258" s="82"/>
      <c r="B258" s="36" t="s">
        <v>115</v>
      </c>
      <c r="C258" s="84"/>
      <c r="D258" s="85"/>
      <c r="E258" s="77"/>
      <c r="F258" s="87">
        <f>F256</f>
        <v>12875</v>
      </c>
    </row>
    <row r="259" spans="1:6">
      <c r="B259" s="102" t="s">
        <v>146</v>
      </c>
      <c r="C259" s="103"/>
      <c r="D259" s="103"/>
      <c r="E259" s="103"/>
      <c r="F259" s="104">
        <f>F66+F169+F183+F200+F233+F249+F258</f>
        <v>201752</v>
      </c>
    </row>
    <row r="260" spans="1:6">
      <c r="A260" s="220" t="s">
        <v>7</v>
      </c>
      <c r="B260" s="221" t="s">
        <v>8</v>
      </c>
      <c r="C260" s="221" t="s">
        <v>9</v>
      </c>
      <c r="D260" s="220" t="s">
        <v>10</v>
      </c>
      <c r="E260" s="220" t="s">
        <v>11</v>
      </c>
      <c r="F260" s="220"/>
    </row>
    <row r="261" spans="1:6" ht="15.75" thickBot="1">
      <c r="A261" s="220"/>
      <c r="B261" s="221"/>
      <c r="C261" s="221"/>
      <c r="D261" s="220"/>
      <c r="E261" s="21" t="s">
        <v>12</v>
      </c>
      <c r="F261" s="21" t="s">
        <v>13</v>
      </c>
    </row>
    <row r="262" spans="1:6" ht="15.75" thickBot="1">
      <c r="A262" s="22" t="s">
        <v>117</v>
      </c>
      <c r="B262" s="235" t="s">
        <v>118</v>
      </c>
      <c r="C262" s="236"/>
      <c r="D262" s="236"/>
      <c r="E262" s="236"/>
      <c r="F262" s="237"/>
    </row>
    <row r="263" spans="1:6">
      <c r="A263" s="40" t="s">
        <v>16</v>
      </c>
      <c r="B263" s="238" t="s">
        <v>119</v>
      </c>
      <c r="C263" s="238"/>
      <c r="D263" s="238"/>
      <c r="E263" s="86"/>
      <c r="F263" s="87"/>
    </row>
    <row r="264" spans="1:6" ht="6.75" customHeight="1">
      <c r="A264" s="78"/>
      <c r="B264" s="58"/>
      <c r="C264" s="88"/>
      <c r="D264" s="81"/>
      <c r="E264" s="86"/>
      <c r="F264" s="87"/>
    </row>
    <row r="265" spans="1:6" ht="15.75">
      <c r="A265" s="78"/>
      <c r="B265" s="89" t="s">
        <v>120</v>
      </c>
      <c r="C265" s="50"/>
      <c r="D265" s="85"/>
      <c r="E265" s="77"/>
      <c r="F265" s="87"/>
    </row>
    <row r="266" spans="1:6" ht="198" customHeight="1">
      <c r="A266" s="78"/>
      <c r="B266" s="241" t="s">
        <v>121</v>
      </c>
      <c r="C266" s="241"/>
      <c r="D266" s="241"/>
      <c r="E266" s="241"/>
      <c r="F266" s="87"/>
    </row>
    <row r="267" spans="1:6" ht="6.75" customHeight="1">
      <c r="A267" s="78"/>
      <c r="B267" s="58"/>
      <c r="C267" s="88"/>
      <c r="D267" s="81"/>
      <c r="E267" s="86"/>
      <c r="F267" s="87"/>
    </row>
    <row r="268" spans="1:6" ht="165" customHeight="1">
      <c r="A268" s="82"/>
      <c r="B268" s="241" t="s">
        <v>122</v>
      </c>
      <c r="C268" s="242"/>
      <c r="D268" s="242"/>
      <c r="E268" s="242"/>
      <c r="F268" s="77"/>
    </row>
    <row r="269" spans="1:6" ht="195">
      <c r="A269" s="78" t="s">
        <v>20</v>
      </c>
      <c r="B269" s="90" t="s">
        <v>123</v>
      </c>
      <c r="C269" s="50"/>
      <c r="D269" s="85"/>
      <c r="E269" s="77"/>
      <c r="F269" s="77"/>
    </row>
    <row r="270" spans="1:6">
      <c r="A270" s="78"/>
      <c r="B270" s="79" t="s">
        <v>124</v>
      </c>
      <c r="C270" s="50" t="s">
        <v>33</v>
      </c>
      <c r="D270" s="81">
        <v>10</v>
      </c>
      <c r="E270" s="86">
        <v>1995</v>
      </c>
      <c r="F270" s="35">
        <f>D270*E270</f>
        <v>19950</v>
      </c>
    </row>
    <row r="277" spans="1:6">
      <c r="A277" s="220" t="s">
        <v>7</v>
      </c>
      <c r="B277" s="221" t="s">
        <v>8</v>
      </c>
      <c r="C277" s="221" t="s">
        <v>9</v>
      </c>
      <c r="D277" s="220" t="s">
        <v>10</v>
      </c>
      <c r="E277" s="220" t="s">
        <v>11</v>
      </c>
      <c r="F277" s="220"/>
    </row>
    <row r="278" spans="1:6">
      <c r="A278" s="220"/>
      <c r="B278" s="221"/>
      <c r="C278" s="221"/>
      <c r="D278" s="220"/>
      <c r="E278" s="21" t="s">
        <v>12</v>
      </c>
      <c r="F278" s="21" t="s">
        <v>13</v>
      </c>
    </row>
    <row r="279" spans="1:6" ht="180">
      <c r="A279" s="78" t="s">
        <v>23</v>
      </c>
      <c r="B279" s="90" t="s">
        <v>125</v>
      </c>
      <c r="C279" s="50"/>
      <c r="D279" s="81"/>
      <c r="E279" s="86"/>
      <c r="F279" s="86"/>
    </row>
    <row r="280" spans="1:6">
      <c r="A280" s="78"/>
      <c r="B280" s="79" t="s">
        <v>126</v>
      </c>
      <c r="C280" s="50" t="s">
        <v>33</v>
      </c>
      <c r="D280" s="81">
        <v>4</v>
      </c>
      <c r="E280" s="86">
        <v>3620</v>
      </c>
      <c r="F280" s="35">
        <f>D280*E280</f>
        <v>14480</v>
      </c>
    </row>
    <row r="281" spans="1:6" ht="6" customHeight="1"/>
    <row r="282" spans="1:6" ht="120">
      <c r="A282" s="61" t="s">
        <v>26</v>
      </c>
      <c r="B282" s="79" t="s">
        <v>127</v>
      </c>
      <c r="C282" s="91"/>
      <c r="D282" s="91"/>
      <c r="E282" s="91"/>
      <c r="F282" s="77"/>
    </row>
    <row r="283" spans="1:6" ht="60">
      <c r="A283" s="82"/>
      <c r="B283" s="92" t="s">
        <v>128</v>
      </c>
      <c r="C283" s="50"/>
      <c r="D283" s="85"/>
      <c r="E283" s="77"/>
      <c r="F283" s="77"/>
    </row>
    <row r="284" spans="1:6">
      <c r="A284" s="91"/>
      <c r="B284" s="93" t="s">
        <v>129</v>
      </c>
      <c r="C284" s="94" t="s">
        <v>33</v>
      </c>
      <c r="D284" s="81">
        <v>2</v>
      </c>
      <c r="E284" s="86">
        <v>7450</v>
      </c>
      <c r="F284" s="35">
        <f>D284*E284</f>
        <v>14900</v>
      </c>
    </row>
    <row r="285" spans="1:6" ht="7.5" customHeight="1"/>
    <row r="286" spans="1:6" ht="15.75">
      <c r="B286" s="36" t="s">
        <v>130</v>
      </c>
      <c r="C286" s="84"/>
      <c r="D286" s="85"/>
      <c r="E286" s="77"/>
      <c r="F286" s="87">
        <f>SUM(F270:F284)</f>
        <v>49330</v>
      </c>
    </row>
    <row r="287" spans="1:6" ht="9" customHeight="1"/>
    <row r="288" spans="1:6">
      <c r="A288" s="40" t="s">
        <v>29</v>
      </c>
      <c r="B288" s="238" t="s">
        <v>166</v>
      </c>
      <c r="C288" s="238"/>
      <c r="D288" s="238"/>
      <c r="E288" s="86"/>
      <c r="F288" s="86"/>
    </row>
    <row r="289" spans="1:6" ht="6" customHeight="1">
      <c r="A289" s="78"/>
      <c r="B289" s="79"/>
      <c r="C289" s="94"/>
      <c r="D289" s="81"/>
      <c r="E289" s="86"/>
      <c r="F289" s="86"/>
    </row>
    <row r="290" spans="1:6">
      <c r="A290" s="78"/>
      <c r="B290" s="89" t="s">
        <v>131</v>
      </c>
      <c r="C290" s="94"/>
      <c r="D290" s="81"/>
      <c r="E290" s="86"/>
      <c r="F290" s="86"/>
    </row>
    <row r="291" spans="1:6" ht="120" customHeight="1">
      <c r="A291" s="78"/>
      <c r="B291" s="240" t="s">
        <v>132</v>
      </c>
      <c r="C291" s="240"/>
      <c r="D291" s="240"/>
      <c r="E291" s="240"/>
      <c r="F291" s="86"/>
    </row>
    <row r="292" spans="1:6" ht="6.75" customHeight="1"/>
    <row r="293" spans="1:6" ht="78">
      <c r="A293" s="78" t="s">
        <v>20</v>
      </c>
      <c r="B293" s="79" t="s">
        <v>133</v>
      </c>
      <c r="C293" s="94"/>
      <c r="D293" s="81"/>
      <c r="E293" s="86"/>
      <c r="F293" s="86"/>
    </row>
    <row r="294" spans="1:6" ht="18">
      <c r="A294" s="78"/>
      <c r="B294" s="79" t="s">
        <v>134</v>
      </c>
      <c r="C294" s="50" t="s">
        <v>36</v>
      </c>
      <c r="D294" s="81">
        <v>680</v>
      </c>
      <c r="E294" s="86">
        <v>60</v>
      </c>
      <c r="F294" s="35">
        <f>D294*E294</f>
        <v>40800</v>
      </c>
    </row>
    <row r="297" spans="1:6">
      <c r="A297" s="220" t="s">
        <v>7</v>
      </c>
      <c r="B297" s="221" t="s">
        <v>8</v>
      </c>
      <c r="C297" s="221" t="s">
        <v>9</v>
      </c>
      <c r="D297" s="220" t="s">
        <v>10</v>
      </c>
      <c r="E297" s="220" t="s">
        <v>11</v>
      </c>
      <c r="F297" s="220"/>
    </row>
    <row r="298" spans="1:6">
      <c r="A298" s="220"/>
      <c r="B298" s="221"/>
      <c r="C298" s="221"/>
      <c r="D298" s="220"/>
      <c r="E298" s="21" t="s">
        <v>12</v>
      </c>
      <c r="F298" s="21" t="s">
        <v>13</v>
      </c>
    </row>
    <row r="299" spans="1:6" ht="120">
      <c r="A299" s="78" t="s">
        <v>23</v>
      </c>
      <c r="B299" s="79" t="s">
        <v>135</v>
      </c>
      <c r="C299" s="94"/>
      <c r="D299" s="81"/>
      <c r="E299" s="86"/>
      <c r="F299" s="86"/>
    </row>
    <row r="300" spans="1:6" ht="93" customHeight="1">
      <c r="A300" s="78"/>
      <c r="B300" s="79" t="s">
        <v>136</v>
      </c>
      <c r="C300" s="94"/>
      <c r="D300" s="81"/>
      <c r="E300" s="86"/>
      <c r="F300" s="86"/>
    </row>
    <row r="301" spans="1:6" ht="18">
      <c r="A301" s="78"/>
      <c r="B301" s="79" t="s">
        <v>134</v>
      </c>
      <c r="C301" s="50" t="s">
        <v>36</v>
      </c>
      <c r="D301" s="81">
        <v>680</v>
      </c>
      <c r="E301" s="86">
        <v>30</v>
      </c>
      <c r="F301" s="35">
        <f>D301*E301</f>
        <v>20400</v>
      </c>
    </row>
    <row r="302" spans="1:6" ht="5.25" customHeight="1"/>
    <row r="303" spans="1:6" ht="150">
      <c r="A303" s="78" t="s">
        <v>26</v>
      </c>
      <c r="B303" s="79" t="s">
        <v>147</v>
      </c>
    </row>
    <row r="304" spans="1:6" ht="135">
      <c r="B304" s="58" t="s">
        <v>148</v>
      </c>
      <c r="C304" s="94"/>
      <c r="D304" s="81"/>
      <c r="E304" s="86"/>
      <c r="F304" s="86"/>
    </row>
    <row r="305" spans="1:6" ht="18">
      <c r="B305" s="79" t="s">
        <v>134</v>
      </c>
      <c r="C305" s="50" t="s">
        <v>36</v>
      </c>
      <c r="D305" s="81">
        <v>680</v>
      </c>
      <c r="E305" s="86">
        <v>100</v>
      </c>
      <c r="F305" s="35">
        <f>D305*E305</f>
        <v>68000</v>
      </c>
    </row>
    <row r="306" spans="1:6" ht="5.25" customHeight="1"/>
    <row r="307" spans="1:6" ht="91.5" customHeight="1">
      <c r="A307" s="78" t="s">
        <v>27</v>
      </c>
      <c r="B307" s="105" t="s">
        <v>149</v>
      </c>
      <c r="C307" s="94"/>
      <c r="D307" s="81"/>
      <c r="E307" s="86"/>
      <c r="F307" s="86"/>
    </row>
    <row r="308" spans="1:6">
      <c r="A308" s="78"/>
      <c r="B308" s="79"/>
      <c r="C308" s="94" t="s">
        <v>22</v>
      </c>
      <c r="D308" s="81">
        <v>32</v>
      </c>
      <c r="E308" s="86">
        <v>80</v>
      </c>
      <c r="F308" s="35">
        <f>D308*E308</f>
        <v>2560</v>
      </c>
    </row>
    <row r="314" spans="1:6">
      <c r="A314" s="220" t="s">
        <v>7</v>
      </c>
      <c r="B314" s="221" t="s">
        <v>8</v>
      </c>
      <c r="C314" s="221" t="s">
        <v>9</v>
      </c>
      <c r="D314" s="220" t="s">
        <v>10</v>
      </c>
      <c r="E314" s="220" t="s">
        <v>11</v>
      </c>
      <c r="F314" s="220"/>
    </row>
    <row r="315" spans="1:6">
      <c r="A315" s="220"/>
      <c r="B315" s="221"/>
      <c r="C315" s="221"/>
      <c r="D315" s="220"/>
      <c r="E315" s="21" t="s">
        <v>12</v>
      </c>
      <c r="F315" s="21" t="s">
        <v>13</v>
      </c>
    </row>
    <row r="316" spans="1:6" ht="90">
      <c r="A316" s="78" t="s">
        <v>38</v>
      </c>
      <c r="B316" s="53" t="s">
        <v>150</v>
      </c>
      <c r="C316" s="94"/>
      <c r="D316" s="81"/>
      <c r="E316" s="86"/>
      <c r="F316" s="86"/>
    </row>
    <row r="317" spans="1:6">
      <c r="A317" s="78"/>
      <c r="B317" s="79" t="s">
        <v>151</v>
      </c>
      <c r="C317" s="94" t="s">
        <v>22</v>
      </c>
      <c r="D317" s="81">
        <v>64</v>
      </c>
      <c r="E317" s="86">
        <v>30</v>
      </c>
      <c r="F317" s="35">
        <f>D317*E317</f>
        <v>1920</v>
      </c>
    </row>
    <row r="318" spans="1:6" ht="5.25" customHeight="1"/>
    <row r="319" spans="1:6" ht="28.5">
      <c r="B319" s="36" t="s">
        <v>152</v>
      </c>
      <c r="C319" s="94"/>
      <c r="D319" s="81"/>
      <c r="E319" s="86"/>
      <c r="F319" s="87">
        <f>SUM(F294:F317)</f>
        <v>133680</v>
      </c>
    </row>
    <row r="321" spans="1:6">
      <c r="A321" s="40" t="s">
        <v>84</v>
      </c>
      <c r="B321" s="238" t="s">
        <v>167</v>
      </c>
      <c r="C321" s="238"/>
      <c r="D321" s="238"/>
    </row>
    <row r="322" spans="1:6" ht="6" customHeight="1"/>
    <row r="323" spans="1:6">
      <c r="B323" s="89" t="s">
        <v>131</v>
      </c>
    </row>
    <row r="324" spans="1:6" ht="152.25" customHeight="1">
      <c r="B324" s="233" t="s">
        <v>153</v>
      </c>
      <c r="C324" s="234"/>
      <c r="D324" s="234"/>
      <c r="E324" s="234"/>
    </row>
    <row r="325" spans="1:6" ht="90">
      <c r="A325" s="78" t="s">
        <v>20</v>
      </c>
      <c r="B325" s="79" t="s">
        <v>154</v>
      </c>
      <c r="C325" s="94"/>
      <c r="D325" s="81"/>
      <c r="E325" s="86"/>
      <c r="F325" s="86"/>
    </row>
    <row r="326" spans="1:6">
      <c r="A326" s="78"/>
      <c r="B326" s="79" t="s">
        <v>155</v>
      </c>
      <c r="C326" s="94" t="s">
        <v>22</v>
      </c>
      <c r="D326" s="81">
        <v>192</v>
      </c>
      <c r="E326" s="86">
        <v>50</v>
      </c>
      <c r="F326" s="35">
        <f>D326*E326</f>
        <v>9600</v>
      </c>
    </row>
    <row r="327" spans="1:6" ht="6" customHeight="1">
      <c r="A327" s="78"/>
      <c r="B327" s="106"/>
      <c r="C327" s="94"/>
      <c r="D327" s="81"/>
      <c r="E327" s="86"/>
      <c r="F327" s="35"/>
    </row>
    <row r="328" spans="1:6" ht="124.5" customHeight="1">
      <c r="A328" s="78" t="s">
        <v>23</v>
      </c>
      <c r="B328" s="105" t="s">
        <v>156</v>
      </c>
      <c r="C328" s="94"/>
      <c r="D328" s="81"/>
      <c r="E328" s="86"/>
      <c r="F328" s="35"/>
    </row>
    <row r="329" spans="1:6">
      <c r="A329" s="78"/>
      <c r="B329" s="79" t="s">
        <v>157</v>
      </c>
      <c r="C329" s="94" t="s">
        <v>22</v>
      </c>
      <c r="D329" s="81">
        <v>64</v>
      </c>
      <c r="E329" s="86">
        <v>100</v>
      </c>
      <c r="F329" s="35">
        <f>D329*E329</f>
        <v>6400</v>
      </c>
    </row>
    <row r="330" spans="1:6" ht="6.75" customHeight="1"/>
    <row r="331" spans="1:6" ht="75">
      <c r="A331" s="78" t="s">
        <v>26</v>
      </c>
      <c r="B331" s="105" t="s">
        <v>158</v>
      </c>
      <c r="C331" s="94"/>
      <c r="D331" s="81"/>
      <c r="E331" s="86"/>
      <c r="F331" s="35"/>
    </row>
    <row r="332" spans="1:6">
      <c r="A332" s="78"/>
      <c r="B332" s="79" t="s">
        <v>159</v>
      </c>
      <c r="C332" s="94" t="s">
        <v>22</v>
      </c>
      <c r="D332" s="81">
        <v>40</v>
      </c>
      <c r="E332" s="86">
        <v>90</v>
      </c>
      <c r="F332" s="35">
        <f>D332*E332</f>
        <v>3600</v>
      </c>
    </row>
    <row r="333" spans="1:6">
      <c r="B333" s="36" t="s">
        <v>160</v>
      </c>
      <c r="C333" s="94"/>
      <c r="D333" s="81"/>
      <c r="E333" s="86"/>
      <c r="F333" s="87">
        <f>SUM(F326:F332)</f>
        <v>19600</v>
      </c>
    </row>
    <row r="334" spans="1:6">
      <c r="B334" s="102" t="s">
        <v>161</v>
      </c>
      <c r="F334" s="107">
        <f>F286+F319+F333</f>
        <v>202610</v>
      </c>
    </row>
    <row r="335" spans="1:6">
      <c r="A335" s="220" t="s">
        <v>7</v>
      </c>
      <c r="B335" s="221" t="s">
        <v>8</v>
      </c>
      <c r="C335" s="221" t="s">
        <v>9</v>
      </c>
      <c r="D335" s="220" t="s">
        <v>10</v>
      </c>
      <c r="E335" s="220" t="s">
        <v>11</v>
      </c>
      <c r="F335" s="220"/>
    </row>
    <row r="336" spans="1:6">
      <c r="A336" s="220"/>
      <c r="B336" s="221"/>
      <c r="C336" s="221"/>
      <c r="D336" s="220"/>
      <c r="E336" s="21" t="s">
        <v>12</v>
      </c>
      <c r="F336" s="21" t="s">
        <v>13</v>
      </c>
    </row>
    <row r="338" spans="1:6">
      <c r="A338" s="108"/>
      <c r="B338" s="108" t="s">
        <v>162</v>
      </c>
      <c r="C338" s="108"/>
      <c r="D338" s="108"/>
      <c r="E338" s="108"/>
      <c r="F338" s="108"/>
    </row>
    <row r="339" spans="1:6" ht="7.5" customHeight="1">
      <c r="A339" s="108"/>
      <c r="B339" s="108"/>
      <c r="C339" s="108"/>
      <c r="D339" s="108"/>
      <c r="E339" s="108"/>
      <c r="F339" s="108"/>
    </row>
    <row r="340" spans="1:6">
      <c r="A340" s="109" t="s">
        <v>14</v>
      </c>
      <c r="B340" s="243" t="s">
        <v>15</v>
      </c>
      <c r="C340" s="244"/>
      <c r="D340" s="244"/>
      <c r="E340" s="244"/>
      <c r="F340" s="244"/>
    </row>
    <row r="341" spans="1:6" ht="7.5" customHeight="1">
      <c r="A341" s="1"/>
      <c r="B341" s="2"/>
      <c r="C341" s="3"/>
      <c r="D341" s="4"/>
      <c r="E341" s="5"/>
      <c r="F341" s="6"/>
    </row>
    <row r="342" spans="1:6">
      <c r="A342" s="23" t="s">
        <v>16</v>
      </c>
      <c r="B342" s="24" t="s">
        <v>17</v>
      </c>
      <c r="C342" s="25"/>
      <c r="D342" s="26"/>
      <c r="E342" s="27"/>
      <c r="F342" s="37">
        <f>F66</f>
        <v>2450</v>
      </c>
    </row>
    <row r="343" spans="1:6">
      <c r="A343" s="40" t="s">
        <v>29</v>
      </c>
      <c r="B343" s="36" t="s">
        <v>30</v>
      </c>
      <c r="C343" s="108"/>
      <c r="D343" s="108"/>
      <c r="E343" s="108"/>
      <c r="F343" s="107">
        <f>F169</f>
        <v>63662</v>
      </c>
    </row>
    <row r="344" spans="1:6">
      <c r="A344" s="40" t="s">
        <v>84</v>
      </c>
      <c r="B344" s="36" t="s">
        <v>85</v>
      </c>
      <c r="C344" s="108"/>
      <c r="D344" s="108"/>
      <c r="E344" s="108"/>
      <c r="F344" s="107">
        <f>F183</f>
        <v>4620</v>
      </c>
    </row>
    <row r="345" spans="1:6">
      <c r="A345" s="40" t="s">
        <v>92</v>
      </c>
      <c r="B345" s="36" t="s">
        <v>93</v>
      </c>
      <c r="C345" s="108"/>
      <c r="D345" s="108"/>
      <c r="E345" s="108"/>
      <c r="F345" s="107">
        <f>F200</f>
        <v>30240</v>
      </c>
    </row>
    <row r="346" spans="1:6">
      <c r="A346" s="40" t="s">
        <v>101</v>
      </c>
      <c r="B346" s="239" t="s">
        <v>100</v>
      </c>
      <c r="C346" s="239"/>
      <c r="D346" s="239"/>
      <c r="E346" s="108"/>
      <c r="F346" s="107">
        <f>F233</f>
        <v>7840</v>
      </c>
    </row>
    <row r="347" spans="1:6">
      <c r="A347" s="40" t="s">
        <v>116</v>
      </c>
      <c r="B347" s="238" t="s">
        <v>137</v>
      </c>
      <c r="C347" s="238"/>
      <c r="D347" s="238"/>
      <c r="E347" s="108"/>
      <c r="F347" s="107">
        <f>F249</f>
        <v>80065</v>
      </c>
    </row>
    <row r="348" spans="1:6">
      <c r="A348" s="40" t="s">
        <v>110</v>
      </c>
      <c r="B348" s="238" t="s">
        <v>111</v>
      </c>
      <c r="C348" s="238"/>
      <c r="D348" s="238"/>
      <c r="E348" s="108"/>
      <c r="F348" s="107">
        <f>F258</f>
        <v>12875</v>
      </c>
    </row>
    <row r="349" spans="1:6" ht="4.5" customHeight="1">
      <c r="A349" s="108"/>
      <c r="B349" s="108"/>
      <c r="C349" s="108"/>
      <c r="D349" s="108"/>
      <c r="E349" s="108"/>
      <c r="F349" s="108"/>
    </row>
    <row r="350" spans="1:6">
      <c r="A350" s="108"/>
      <c r="B350" s="108" t="s">
        <v>164</v>
      </c>
      <c r="C350" s="108"/>
      <c r="D350" s="108"/>
      <c r="E350" s="108"/>
      <c r="F350" s="107">
        <f>SUM(F342:F348)</f>
        <v>201752</v>
      </c>
    </row>
    <row r="351" spans="1:6">
      <c r="A351" s="108"/>
      <c r="B351" s="108"/>
      <c r="C351" s="108"/>
      <c r="D351" s="108"/>
      <c r="E351" s="108"/>
      <c r="F351" s="108"/>
    </row>
    <row r="352" spans="1:6">
      <c r="A352" s="109" t="s">
        <v>117</v>
      </c>
      <c r="B352" s="243" t="s">
        <v>165</v>
      </c>
      <c r="C352" s="244"/>
      <c r="D352" s="244"/>
      <c r="E352" s="244"/>
      <c r="F352" s="244"/>
    </row>
    <row r="353" spans="1:6" ht="5.25" customHeight="1">
      <c r="A353" s="108"/>
      <c r="B353" s="108"/>
      <c r="C353" s="108"/>
      <c r="D353" s="108"/>
      <c r="E353" s="108"/>
      <c r="F353" s="108"/>
    </row>
    <row r="354" spans="1:6">
      <c r="A354" s="40" t="s">
        <v>16</v>
      </c>
      <c r="B354" s="238" t="s">
        <v>119</v>
      </c>
      <c r="C354" s="238"/>
      <c r="D354" s="238"/>
      <c r="E354" s="108"/>
      <c r="F354" s="107">
        <f>F286</f>
        <v>49330</v>
      </c>
    </row>
    <row r="355" spans="1:6">
      <c r="A355" s="40" t="s">
        <v>29</v>
      </c>
      <c r="B355" s="238" t="s">
        <v>166</v>
      </c>
      <c r="C355" s="238"/>
      <c r="D355" s="238"/>
      <c r="E355" s="108"/>
      <c r="F355" s="107">
        <f>F319</f>
        <v>133680</v>
      </c>
    </row>
    <row r="356" spans="1:6">
      <c r="A356" s="40" t="s">
        <v>84</v>
      </c>
      <c r="B356" s="238" t="s">
        <v>167</v>
      </c>
      <c r="C356" s="238"/>
      <c r="D356" s="238"/>
      <c r="E356" s="108"/>
      <c r="F356" s="107">
        <f>F333</f>
        <v>19600</v>
      </c>
    </row>
    <row r="357" spans="1:6" ht="5.25" customHeight="1">
      <c r="A357" s="108"/>
      <c r="B357" s="108"/>
      <c r="C357" s="108"/>
      <c r="D357" s="108"/>
      <c r="E357" s="108"/>
      <c r="F357" s="108"/>
    </row>
    <row r="358" spans="1:6">
      <c r="A358" s="108"/>
      <c r="B358" s="108" t="s">
        <v>161</v>
      </c>
      <c r="C358" s="108"/>
      <c r="D358" s="108"/>
      <c r="E358" s="108"/>
      <c r="F358" s="107">
        <f>SUM(F354:F356)</f>
        <v>202610</v>
      </c>
    </row>
    <row r="359" spans="1:6">
      <c r="A359" s="91"/>
      <c r="B359" s="91"/>
      <c r="C359" s="91"/>
      <c r="D359" s="91"/>
      <c r="E359" s="91"/>
      <c r="F359" s="108"/>
    </row>
    <row r="360" spans="1:6">
      <c r="A360" s="91"/>
      <c r="B360" s="108" t="s">
        <v>169</v>
      </c>
      <c r="C360" s="91"/>
      <c r="D360" s="91"/>
      <c r="E360" s="91"/>
      <c r="F360" s="107">
        <f>F350+F358</f>
        <v>404362</v>
      </c>
    </row>
    <row r="361" spans="1:6" ht="7.5" customHeight="1">
      <c r="A361" s="91"/>
      <c r="B361" s="91"/>
      <c r="C361" s="91"/>
      <c r="D361" s="91"/>
      <c r="E361" s="91"/>
      <c r="F361" s="108"/>
    </row>
    <row r="362" spans="1:6">
      <c r="A362" s="91"/>
      <c r="B362" s="108" t="s">
        <v>168</v>
      </c>
      <c r="C362" s="108"/>
      <c r="D362" s="108"/>
      <c r="E362" s="108"/>
      <c r="F362" s="107">
        <v>18000</v>
      </c>
    </row>
    <row r="363" spans="1:6" ht="5.25" customHeight="1">
      <c r="A363" s="91"/>
      <c r="B363" s="91"/>
      <c r="C363" s="91"/>
      <c r="D363" s="91"/>
      <c r="E363" s="91"/>
      <c r="F363" s="91"/>
    </row>
    <row r="364" spans="1:6">
      <c r="A364" s="91"/>
      <c r="B364" s="108" t="s">
        <v>171</v>
      </c>
      <c r="C364" s="108"/>
      <c r="D364" s="108"/>
      <c r="E364" s="108"/>
      <c r="F364" s="107">
        <f>F360+F362</f>
        <v>422362</v>
      </c>
    </row>
    <row r="365" spans="1:6">
      <c r="A365" s="91"/>
      <c r="B365" s="108" t="s">
        <v>170</v>
      </c>
      <c r="C365" s="108"/>
      <c r="D365" s="108"/>
      <c r="E365" s="108"/>
      <c r="F365" s="107">
        <f>F364*0.25</f>
        <v>105590.5</v>
      </c>
    </row>
    <row r="366" spans="1:6">
      <c r="A366" s="91"/>
      <c r="B366" s="108" t="s">
        <v>172</v>
      </c>
      <c r="C366" s="108"/>
      <c r="D366" s="108"/>
      <c r="E366" s="108"/>
      <c r="F366" s="107">
        <f>F364+F365</f>
        <v>527952.5</v>
      </c>
    </row>
    <row r="367" spans="1:6">
      <c r="A367" s="91"/>
      <c r="B367" s="108"/>
      <c r="C367" s="108"/>
      <c r="D367" s="108"/>
      <c r="E367" s="108"/>
      <c r="F367" s="107"/>
    </row>
    <row r="368" spans="1:6">
      <c r="A368" s="91"/>
      <c r="B368" s="108"/>
      <c r="C368" s="108"/>
      <c r="D368" s="108"/>
      <c r="E368" s="108"/>
      <c r="F368" s="107"/>
    </row>
    <row r="369" spans="1:6">
      <c r="A369" s="91"/>
      <c r="B369" s="108"/>
      <c r="C369" s="108"/>
      <c r="D369" s="108"/>
      <c r="E369" s="108"/>
      <c r="F369" s="107"/>
    </row>
    <row r="370" spans="1:6">
      <c r="A370" s="91"/>
      <c r="B370" s="108"/>
      <c r="C370" s="108"/>
      <c r="D370" s="108"/>
      <c r="E370" s="108"/>
      <c r="F370" s="107"/>
    </row>
    <row r="371" spans="1:6">
      <c r="A371" s="91"/>
      <c r="B371" s="108"/>
      <c r="C371" s="108"/>
      <c r="D371" s="108"/>
      <c r="E371" s="108"/>
      <c r="F371" s="108"/>
    </row>
    <row r="372" spans="1:6">
      <c r="A372" s="91"/>
      <c r="B372" s="91"/>
      <c r="C372" s="91"/>
      <c r="D372" s="91"/>
      <c r="E372" s="91"/>
      <c r="F372" s="91"/>
    </row>
    <row r="373" spans="1:6">
      <c r="A373" s="91"/>
      <c r="B373" s="91"/>
      <c r="C373" s="91"/>
      <c r="D373" s="91"/>
      <c r="E373" s="91"/>
      <c r="F373" s="91"/>
    </row>
    <row r="374" spans="1:6">
      <c r="A374" s="91"/>
      <c r="B374" s="91"/>
      <c r="C374" s="91"/>
      <c r="D374" s="91"/>
      <c r="E374" s="91"/>
      <c r="F374" s="91"/>
    </row>
    <row r="375" spans="1:6">
      <c r="A375" s="91"/>
      <c r="B375" s="91"/>
      <c r="C375" s="91"/>
      <c r="D375" s="91"/>
      <c r="E375" s="91"/>
      <c r="F375" s="91"/>
    </row>
    <row r="376" spans="1:6">
      <c r="A376" s="91"/>
      <c r="B376" s="91"/>
      <c r="C376" s="91"/>
      <c r="D376" s="91"/>
      <c r="E376" s="91"/>
      <c r="F376" s="91"/>
    </row>
    <row r="377" spans="1:6">
      <c r="A377" s="91"/>
      <c r="B377" s="91"/>
      <c r="C377" s="91"/>
      <c r="D377" s="91"/>
      <c r="E377" s="91"/>
      <c r="F377" s="91"/>
    </row>
    <row r="378" spans="1:6">
      <c r="A378" s="91"/>
      <c r="B378" s="91"/>
      <c r="C378" s="91"/>
      <c r="D378" s="91"/>
      <c r="E378" s="91"/>
      <c r="F378" s="91"/>
    </row>
    <row r="379" spans="1:6">
      <c r="A379" s="91"/>
      <c r="B379" s="91"/>
      <c r="C379" s="91"/>
      <c r="D379" s="91"/>
      <c r="E379" s="91"/>
      <c r="F379" s="91"/>
    </row>
    <row r="380" spans="1:6">
      <c r="A380" s="91"/>
      <c r="B380" s="91"/>
      <c r="C380" s="91"/>
      <c r="D380" s="91"/>
      <c r="E380" s="91"/>
      <c r="F380" s="91"/>
    </row>
    <row r="381" spans="1:6">
      <c r="A381" s="91"/>
      <c r="B381" s="91"/>
      <c r="C381" s="91"/>
      <c r="D381" s="91"/>
      <c r="E381" s="91"/>
      <c r="F381" s="91"/>
    </row>
    <row r="382" spans="1:6">
      <c r="A382" s="91"/>
      <c r="B382" s="91"/>
      <c r="C382" s="91"/>
      <c r="D382" s="91"/>
      <c r="E382" s="91"/>
      <c r="F382" s="91"/>
    </row>
    <row r="383" spans="1:6">
      <c r="A383" s="91"/>
      <c r="B383" s="91"/>
      <c r="C383" s="91"/>
      <c r="D383" s="91"/>
      <c r="E383" s="91"/>
      <c r="F383" s="91"/>
    </row>
    <row r="384" spans="1:6">
      <c r="A384" s="91"/>
      <c r="B384" s="91"/>
      <c r="C384" s="91"/>
      <c r="D384" s="91"/>
      <c r="E384" s="91"/>
      <c r="F384" s="91"/>
    </row>
    <row r="385" spans="1:6">
      <c r="A385" s="91"/>
      <c r="B385" s="91"/>
      <c r="C385" s="91"/>
      <c r="D385" s="91"/>
      <c r="E385" s="91"/>
      <c r="F385" s="91"/>
    </row>
    <row r="386" spans="1:6">
      <c r="A386" s="91"/>
      <c r="B386" s="91"/>
      <c r="C386" s="91"/>
      <c r="D386" s="91"/>
      <c r="E386" s="91"/>
      <c r="F386" s="91"/>
    </row>
    <row r="387" spans="1:6">
      <c r="A387" s="91"/>
      <c r="B387" s="91"/>
      <c r="C387" s="91"/>
      <c r="D387" s="91"/>
      <c r="E387" s="91"/>
      <c r="F387" s="91"/>
    </row>
    <row r="388" spans="1:6">
      <c r="A388" s="91"/>
      <c r="B388" s="91"/>
      <c r="C388" s="91"/>
      <c r="D388" s="91"/>
      <c r="E388" s="91"/>
      <c r="F388" s="91"/>
    </row>
    <row r="389" spans="1:6">
      <c r="A389" s="91"/>
      <c r="B389" s="91"/>
      <c r="C389" s="91"/>
      <c r="D389" s="91"/>
      <c r="E389" s="91"/>
      <c r="F389" s="91"/>
    </row>
    <row r="390" spans="1:6">
      <c r="A390" s="91"/>
      <c r="B390" s="91"/>
      <c r="C390" s="91"/>
      <c r="D390" s="91"/>
      <c r="E390" s="91"/>
      <c r="F390" s="91"/>
    </row>
    <row r="391" spans="1:6">
      <c r="A391" s="91"/>
      <c r="B391" s="91"/>
      <c r="C391" s="91"/>
      <c r="D391" s="91"/>
      <c r="E391" s="91"/>
      <c r="F391" s="91"/>
    </row>
    <row r="392" spans="1:6">
      <c r="A392" s="91"/>
      <c r="B392" s="91"/>
      <c r="C392" s="91"/>
      <c r="D392" s="91"/>
      <c r="E392" s="91"/>
      <c r="F392" s="91"/>
    </row>
    <row r="393" spans="1:6">
      <c r="A393" s="91"/>
      <c r="B393" s="91"/>
      <c r="C393" s="91"/>
      <c r="D393" s="91"/>
      <c r="E393" s="91"/>
      <c r="F393" s="91"/>
    </row>
    <row r="394" spans="1:6">
      <c r="A394" s="91"/>
      <c r="B394" s="91"/>
      <c r="C394" s="91"/>
      <c r="D394" s="91"/>
      <c r="E394" s="91"/>
      <c r="F394" s="91"/>
    </row>
    <row r="395" spans="1:6">
      <c r="A395" s="91"/>
      <c r="B395" s="91"/>
      <c r="C395" s="91"/>
      <c r="D395" s="91"/>
      <c r="E395" s="91"/>
      <c r="F395" s="91"/>
    </row>
    <row r="396" spans="1:6">
      <c r="A396" s="91"/>
      <c r="B396" s="91"/>
      <c r="C396" s="91"/>
      <c r="D396" s="91"/>
      <c r="E396" s="91"/>
      <c r="F396" s="91"/>
    </row>
  </sheetData>
  <mergeCells count="111">
    <mergeCell ref="B355:D355"/>
    <mergeCell ref="B356:D356"/>
    <mergeCell ref="B340:F340"/>
    <mergeCell ref="B346:D346"/>
    <mergeCell ref="B347:D347"/>
    <mergeCell ref="B348:D348"/>
    <mergeCell ref="B352:F352"/>
    <mergeCell ref="B354:D354"/>
    <mergeCell ref="B321:D321"/>
    <mergeCell ref="B324:E324"/>
    <mergeCell ref="A335:A336"/>
    <mergeCell ref="B335:B336"/>
    <mergeCell ref="C335:C336"/>
    <mergeCell ref="D335:D336"/>
    <mergeCell ref="E335:F335"/>
    <mergeCell ref="A314:A315"/>
    <mergeCell ref="B314:B315"/>
    <mergeCell ref="C314:C315"/>
    <mergeCell ref="D314:D315"/>
    <mergeCell ref="E314:F314"/>
    <mergeCell ref="B288:D288"/>
    <mergeCell ref="B291:E291"/>
    <mergeCell ref="A297:A298"/>
    <mergeCell ref="B297:B298"/>
    <mergeCell ref="C297:C298"/>
    <mergeCell ref="D297:D298"/>
    <mergeCell ref="E297:F297"/>
    <mergeCell ref="B263:D263"/>
    <mergeCell ref="B266:E266"/>
    <mergeCell ref="B268:E268"/>
    <mergeCell ref="A277:A278"/>
    <mergeCell ref="B277:B278"/>
    <mergeCell ref="C277:C278"/>
    <mergeCell ref="D277:D278"/>
    <mergeCell ref="E277:F277"/>
    <mergeCell ref="B251:D251"/>
    <mergeCell ref="B254:E254"/>
    <mergeCell ref="B262:F262"/>
    <mergeCell ref="A260:A261"/>
    <mergeCell ref="B260:B261"/>
    <mergeCell ref="C260:C261"/>
    <mergeCell ref="D260:D261"/>
    <mergeCell ref="E260:F260"/>
    <mergeCell ref="B224:D224"/>
    <mergeCell ref="B226:E226"/>
    <mergeCell ref="A234:A235"/>
    <mergeCell ref="B234:B235"/>
    <mergeCell ref="C234:C235"/>
    <mergeCell ref="D234:D235"/>
    <mergeCell ref="E234:F234"/>
    <mergeCell ref="B236:D236"/>
    <mergeCell ref="B239:E239"/>
    <mergeCell ref="A244:A245"/>
    <mergeCell ref="B244:B245"/>
    <mergeCell ref="C244:C245"/>
    <mergeCell ref="D244:D245"/>
    <mergeCell ref="E244:F244"/>
    <mergeCell ref="B200:D200"/>
    <mergeCell ref="B202:D202"/>
    <mergeCell ref="A222:A223"/>
    <mergeCell ref="B222:B223"/>
    <mergeCell ref="C222:C223"/>
    <mergeCell ref="D222:D223"/>
    <mergeCell ref="E222:F222"/>
    <mergeCell ref="B187:E187"/>
    <mergeCell ref="A192:A193"/>
    <mergeCell ref="B192:B193"/>
    <mergeCell ref="C192:C193"/>
    <mergeCell ref="D192:D193"/>
    <mergeCell ref="E192:F192"/>
    <mergeCell ref="B174:E174"/>
    <mergeCell ref="A175:A176"/>
    <mergeCell ref="B175:B176"/>
    <mergeCell ref="C175:C176"/>
    <mergeCell ref="D175:D176"/>
    <mergeCell ref="E175:F175"/>
    <mergeCell ref="A135:A136"/>
    <mergeCell ref="B135:B136"/>
    <mergeCell ref="C135:C136"/>
    <mergeCell ref="D135:D136"/>
    <mergeCell ref="E135:F135"/>
    <mergeCell ref="A160:A161"/>
    <mergeCell ref="B160:B161"/>
    <mergeCell ref="C160:C161"/>
    <mergeCell ref="D160:D161"/>
    <mergeCell ref="E160:F160"/>
    <mergeCell ref="B92:E92"/>
    <mergeCell ref="A109:A110"/>
    <mergeCell ref="B109:B110"/>
    <mergeCell ref="C109:C110"/>
    <mergeCell ref="D109:D110"/>
    <mergeCell ref="E109:F109"/>
    <mergeCell ref="B53:F53"/>
    <mergeCell ref="B58:E58"/>
    <mergeCell ref="A87:A88"/>
    <mergeCell ref="B87:B88"/>
    <mergeCell ref="C87:C88"/>
    <mergeCell ref="D87:D88"/>
    <mergeCell ref="E87:F87"/>
    <mergeCell ref="B23:F23"/>
    <mergeCell ref="A50:A51"/>
    <mergeCell ref="B50:B51"/>
    <mergeCell ref="C50:C51"/>
    <mergeCell ref="D50:D51"/>
    <mergeCell ref="E50:F50"/>
    <mergeCell ref="B8:C8"/>
    <mergeCell ref="B11:F11"/>
    <mergeCell ref="B12:F12"/>
    <mergeCell ref="B14:F14"/>
    <mergeCell ref="B16:F16"/>
    <mergeCell ref="B22:F2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52"/>
  <sheetViews>
    <sheetView tabSelected="1" topLeftCell="A159" workbookViewId="0">
      <selection activeCell="B165" sqref="B165:F165"/>
    </sheetView>
  </sheetViews>
  <sheetFormatPr defaultRowHeight="15"/>
  <cols>
    <col min="1" max="1" width="5.28515625" customWidth="1"/>
    <col min="2" max="2" width="39.7109375" style="139" customWidth="1"/>
    <col min="3" max="3" width="6.140625" style="139" customWidth="1"/>
    <col min="4" max="4" width="10.7109375" style="139" customWidth="1"/>
    <col min="5" max="5" width="11.85546875" style="139" customWidth="1"/>
    <col min="6" max="6" width="13.42578125" style="139" customWidth="1"/>
  </cols>
  <sheetData>
    <row r="4" spans="1:6">
      <c r="A4" s="1"/>
      <c r="B4" s="115"/>
      <c r="C4" s="115"/>
      <c r="D4" s="116"/>
      <c r="E4" s="116"/>
      <c r="F4" s="115"/>
    </row>
    <row r="5" spans="1:6" ht="15.75" thickBot="1">
      <c r="A5" s="1"/>
      <c r="B5" s="115"/>
      <c r="C5" s="115"/>
      <c r="D5" s="116"/>
      <c r="E5" s="116"/>
      <c r="F5" s="115"/>
    </row>
    <row r="6" spans="1:6" ht="18.75">
      <c r="A6" s="1"/>
      <c r="B6" s="248" t="s">
        <v>4</v>
      </c>
      <c r="C6" s="249"/>
      <c r="D6" s="249"/>
      <c r="E6" s="249"/>
      <c r="F6" s="250"/>
    </row>
    <row r="7" spans="1:6" ht="16.5" thickBot="1">
      <c r="A7" s="1"/>
      <c r="B7" s="255" t="s">
        <v>212</v>
      </c>
      <c r="C7" s="256"/>
      <c r="D7" s="256"/>
      <c r="E7" s="256"/>
      <c r="F7" s="257"/>
    </row>
    <row r="8" spans="1:6">
      <c r="A8" s="1"/>
      <c r="B8" s="118" t="s">
        <v>211</v>
      </c>
      <c r="C8" s="118"/>
      <c r="D8" s="119"/>
      <c r="E8" s="119"/>
      <c r="F8" s="118"/>
    </row>
    <row r="9" spans="1:6">
      <c r="A9" s="1"/>
      <c r="B9" s="188"/>
      <c r="C9" s="188"/>
      <c r="D9" s="188"/>
      <c r="E9" s="188"/>
      <c r="F9" s="188"/>
    </row>
    <row r="10" spans="1:6">
      <c r="A10" s="1"/>
      <c r="B10" s="188"/>
      <c r="C10" s="188"/>
      <c r="D10" s="188"/>
      <c r="E10" s="188"/>
      <c r="F10" s="188"/>
    </row>
    <row r="11" spans="1:6">
      <c r="A11" s="1"/>
      <c r="B11" s="188"/>
      <c r="C11" s="189"/>
      <c r="D11" s="188"/>
      <c r="E11" s="188"/>
      <c r="F11" s="188"/>
    </row>
    <row r="12" spans="1:6">
      <c r="A12" s="1"/>
      <c r="B12" s="188"/>
      <c r="C12" s="188"/>
      <c r="D12" s="188"/>
      <c r="E12" s="188"/>
      <c r="F12" s="188"/>
    </row>
    <row r="13" spans="1:6">
      <c r="A13" s="1"/>
      <c r="B13" s="188"/>
      <c r="C13" s="188"/>
      <c r="D13" s="188"/>
      <c r="E13" s="188"/>
      <c r="F13" s="188"/>
    </row>
    <row r="14" spans="1:6" ht="30" customHeight="1">
      <c r="A14" s="1"/>
      <c r="B14" s="254" t="s">
        <v>214</v>
      </c>
      <c r="C14" s="251" t="s">
        <v>215</v>
      </c>
      <c r="D14" s="252"/>
      <c r="E14" s="252"/>
      <c r="F14" s="252"/>
    </row>
    <row r="15" spans="1:6" ht="15" customHeight="1">
      <c r="A15" s="1"/>
      <c r="B15" s="254"/>
      <c r="C15" s="191"/>
      <c r="D15" s="192"/>
      <c r="E15" s="192"/>
      <c r="F15" s="192"/>
    </row>
    <row r="16" spans="1:6" ht="30" customHeight="1">
      <c r="A16" s="1"/>
      <c r="B16" s="254"/>
      <c r="C16" s="251" t="s">
        <v>219</v>
      </c>
      <c r="D16" s="223"/>
      <c r="E16" s="223"/>
      <c r="F16" s="223"/>
    </row>
    <row r="17" spans="1:6">
      <c r="A17" s="1"/>
      <c r="B17" s="254"/>
      <c r="C17" s="190" t="s">
        <v>216</v>
      </c>
      <c r="D17" s="188"/>
      <c r="E17" s="188"/>
      <c r="F17" s="188"/>
    </row>
    <row r="18" spans="1:6">
      <c r="A18" s="1"/>
      <c r="B18" s="188"/>
      <c r="C18" s="190"/>
      <c r="D18" s="188"/>
      <c r="E18" s="188"/>
      <c r="F18" s="188"/>
    </row>
    <row r="19" spans="1:6" ht="26.25" customHeight="1">
      <c r="A19" s="1"/>
      <c r="B19" s="188" t="s">
        <v>209</v>
      </c>
      <c r="C19" s="253" t="s">
        <v>213</v>
      </c>
      <c r="D19" s="223"/>
      <c r="E19" s="223"/>
      <c r="F19" s="223"/>
    </row>
    <row r="20" spans="1:6">
      <c r="A20" s="1"/>
      <c r="B20" s="188"/>
      <c r="C20" s="188"/>
      <c r="D20" s="188"/>
      <c r="E20" s="188"/>
      <c r="F20" s="188"/>
    </row>
    <row r="21" spans="1:6">
      <c r="A21" s="1"/>
      <c r="B21" s="188" t="s">
        <v>208</v>
      </c>
      <c r="C21" s="188" t="s">
        <v>217</v>
      </c>
      <c r="D21" s="188"/>
      <c r="E21" s="188"/>
      <c r="F21" s="188"/>
    </row>
    <row r="22" spans="1:6">
      <c r="A22" s="1"/>
      <c r="B22" s="188" t="s">
        <v>210</v>
      </c>
      <c r="C22" s="188" t="s">
        <v>218</v>
      </c>
      <c r="D22" s="188"/>
      <c r="E22" s="188"/>
      <c r="F22" s="188"/>
    </row>
    <row r="23" spans="1:6">
      <c r="A23" s="1"/>
      <c r="B23" s="188"/>
      <c r="C23" s="188"/>
      <c r="D23" s="188"/>
      <c r="E23" s="188"/>
      <c r="F23" s="188"/>
    </row>
    <row r="24" spans="1:6">
      <c r="A24" s="1"/>
      <c r="B24" s="188"/>
      <c r="C24" s="188"/>
      <c r="D24" s="188"/>
      <c r="E24" s="188"/>
      <c r="F24" s="188"/>
    </row>
    <row r="25" spans="1:6">
      <c r="A25" s="1"/>
      <c r="B25" s="188"/>
      <c r="C25" s="188"/>
      <c r="D25" s="188"/>
      <c r="E25" s="188"/>
      <c r="F25" s="188"/>
    </row>
    <row r="26" spans="1:6">
      <c r="A26" s="1"/>
      <c r="B26" s="188"/>
      <c r="C26" s="188"/>
      <c r="D26" s="188"/>
      <c r="E26" s="188"/>
      <c r="F26" s="188"/>
    </row>
    <row r="27" spans="1:6">
      <c r="A27" s="1"/>
      <c r="B27" s="188"/>
      <c r="C27" s="188"/>
      <c r="D27" s="188"/>
      <c r="E27" s="188"/>
      <c r="F27" s="188"/>
    </row>
    <row r="28" spans="1:6">
      <c r="A28" s="1"/>
      <c r="B28" s="188"/>
      <c r="C28" s="188"/>
      <c r="D28" s="188"/>
      <c r="E28" s="188"/>
      <c r="F28" s="188"/>
    </row>
    <row r="29" spans="1:6">
      <c r="A29" s="1"/>
      <c r="B29" s="188"/>
      <c r="C29" s="188"/>
      <c r="D29" s="188"/>
      <c r="E29" s="188"/>
      <c r="F29" s="188"/>
    </row>
    <row r="30" spans="1:6">
      <c r="A30" s="1"/>
      <c r="B30" s="188"/>
      <c r="C30" s="188"/>
      <c r="D30" s="188"/>
      <c r="E30" s="188"/>
      <c r="F30" s="188"/>
    </row>
    <row r="31" spans="1:6">
      <c r="A31" s="1"/>
      <c r="B31" s="188"/>
      <c r="C31" s="188"/>
      <c r="D31" s="188"/>
      <c r="E31" s="188"/>
      <c r="F31" s="188"/>
    </row>
    <row r="32" spans="1:6">
      <c r="A32" s="1"/>
      <c r="B32" s="188"/>
      <c r="C32" s="188"/>
      <c r="D32" s="188"/>
      <c r="E32" s="188"/>
      <c r="F32" s="188"/>
    </row>
    <row r="33" spans="1:6">
      <c r="A33" s="1"/>
      <c r="B33" s="188"/>
      <c r="C33" s="188"/>
      <c r="D33" s="188"/>
      <c r="E33" s="188"/>
      <c r="F33" s="188"/>
    </row>
    <row r="34" spans="1:6">
      <c r="A34" s="1"/>
      <c r="B34" s="188"/>
      <c r="C34" s="188"/>
      <c r="D34" s="188"/>
      <c r="E34" s="188"/>
      <c r="F34" s="188"/>
    </row>
    <row r="35" spans="1:6">
      <c r="A35" s="1"/>
      <c r="B35" s="188"/>
      <c r="C35" s="188"/>
      <c r="D35" s="188"/>
      <c r="E35" s="188"/>
      <c r="F35" s="188"/>
    </row>
    <row r="36" spans="1:6">
      <c r="A36" s="1"/>
      <c r="B36" s="188"/>
      <c r="C36" s="188"/>
      <c r="D36" s="188"/>
      <c r="E36" s="188"/>
      <c r="F36" s="188"/>
    </row>
    <row r="37" spans="1:6">
      <c r="A37" s="1"/>
      <c r="B37" s="188"/>
      <c r="C37" s="188"/>
      <c r="D37" s="188"/>
      <c r="E37" s="188"/>
      <c r="F37" s="188"/>
    </row>
    <row r="38" spans="1:6">
      <c r="A38" s="1"/>
      <c r="B38" s="188"/>
      <c r="C38" s="188"/>
      <c r="D38" s="188"/>
      <c r="E38" s="188"/>
      <c r="F38" s="188"/>
    </row>
    <row r="39" spans="1:6">
      <c r="A39" s="1"/>
      <c r="B39" s="188"/>
      <c r="C39" s="188"/>
      <c r="D39" s="188"/>
      <c r="E39" s="188"/>
      <c r="F39" s="188"/>
    </row>
    <row r="40" spans="1:6">
      <c r="A40" s="1"/>
      <c r="B40" s="188"/>
      <c r="C40" s="188"/>
      <c r="D40" s="188"/>
      <c r="E40" s="188"/>
      <c r="F40" s="188"/>
    </row>
    <row r="41" spans="1:6">
      <c r="A41" s="1"/>
      <c r="B41" s="188"/>
      <c r="C41" s="188"/>
      <c r="D41" s="188"/>
      <c r="E41" s="188"/>
      <c r="F41" s="188"/>
    </row>
    <row r="42" spans="1:6">
      <c r="A42" s="1"/>
      <c r="B42" s="188"/>
      <c r="C42" s="188"/>
      <c r="D42" s="188"/>
      <c r="E42" s="188"/>
      <c r="F42" s="188"/>
    </row>
    <row r="43" spans="1:6">
      <c r="A43" s="1"/>
      <c r="B43" s="188"/>
      <c r="C43" s="188"/>
      <c r="D43" s="188"/>
      <c r="E43" s="188"/>
      <c r="F43" s="188"/>
    </row>
    <row r="44" spans="1:6">
      <c r="A44" s="1"/>
      <c r="B44" s="188"/>
      <c r="C44" s="188"/>
      <c r="D44" s="188"/>
      <c r="E44" s="188"/>
      <c r="F44" s="188"/>
    </row>
    <row r="45" spans="1:6">
      <c r="A45" s="1"/>
      <c r="B45" s="188"/>
      <c r="C45" s="188"/>
      <c r="D45" s="188"/>
      <c r="E45" s="188"/>
      <c r="F45" s="188"/>
    </row>
    <row r="46" spans="1:6">
      <c r="B46" s="188"/>
      <c r="C46" s="188"/>
      <c r="D46" s="188"/>
      <c r="E46" s="188"/>
      <c r="F46" s="188"/>
    </row>
    <row r="48" spans="1:6" ht="15.75" thickBot="1">
      <c r="A48" s="1"/>
      <c r="B48" s="115"/>
      <c r="C48" s="115"/>
      <c r="D48" s="116"/>
      <c r="E48" s="116"/>
      <c r="F48" s="115"/>
    </row>
    <row r="49" spans="1:6" ht="15.75" thickBot="1">
      <c r="A49" s="22" t="s">
        <v>14</v>
      </c>
      <c r="B49" s="258" t="s">
        <v>15</v>
      </c>
      <c r="C49" s="259"/>
      <c r="D49" s="259"/>
      <c r="E49" s="259"/>
      <c r="F49" s="260"/>
    </row>
    <row r="50" spans="1:6">
      <c r="A50" s="1"/>
      <c r="B50" s="115"/>
      <c r="C50" s="115"/>
      <c r="D50" s="116"/>
      <c r="E50" s="116"/>
      <c r="F50" s="115"/>
    </row>
    <row r="51" spans="1:6">
      <c r="A51" s="23" t="s">
        <v>16</v>
      </c>
      <c r="B51" s="120" t="s">
        <v>17</v>
      </c>
      <c r="C51" s="121"/>
      <c r="D51" s="122"/>
      <c r="E51" s="122"/>
      <c r="F51" s="121"/>
    </row>
    <row r="52" spans="1:6">
      <c r="A52" s="25"/>
      <c r="B52" s="121"/>
      <c r="C52" s="121"/>
      <c r="D52" s="121"/>
      <c r="E52" s="121"/>
      <c r="F52" s="121"/>
    </row>
    <row r="53" spans="1:6">
      <c r="A53" s="25"/>
      <c r="B53" s="123" t="s">
        <v>18</v>
      </c>
      <c r="C53" s="121"/>
      <c r="D53" s="121"/>
      <c r="E53" s="121"/>
      <c r="F53" s="121"/>
    </row>
    <row r="54" spans="1:6" ht="120" customHeight="1">
      <c r="A54" s="25"/>
      <c r="B54" s="263" t="s">
        <v>19</v>
      </c>
      <c r="C54" s="264"/>
      <c r="D54" s="264"/>
      <c r="E54" s="264"/>
      <c r="F54" s="264"/>
    </row>
    <row r="55" spans="1:6" ht="15" customHeight="1">
      <c r="A55" s="25"/>
      <c r="B55" s="160"/>
      <c r="C55" s="124"/>
      <c r="D55" s="124"/>
      <c r="E55" s="124"/>
      <c r="F55" s="121"/>
    </row>
    <row r="56" spans="1:6">
      <c r="A56" s="220" t="s">
        <v>7</v>
      </c>
      <c r="B56" s="261" t="s">
        <v>8</v>
      </c>
      <c r="C56" s="221" t="s">
        <v>9</v>
      </c>
      <c r="D56" s="220" t="s">
        <v>10</v>
      </c>
      <c r="E56" s="220" t="s">
        <v>11</v>
      </c>
      <c r="F56" s="220"/>
    </row>
    <row r="57" spans="1:6" ht="15" customHeight="1">
      <c r="A57" s="220"/>
      <c r="B57" s="262"/>
      <c r="C57" s="221"/>
      <c r="D57" s="220"/>
      <c r="E57" s="111" t="s">
        <v>12</v>
      </c>
      <c r="F57" s="111" t="s">
        <v>13</v>
      </c>
    </row>
    <row r="58" spans="1:6" ht="15" customHeight="1">
      <c r="A58" s="25"/>
      <c r="B58" s="121"/>
      <c r="C58" s="121"/>
      <c r="D58" s="122"/>
      <c r="E58" s="122"/>
      <c r="F58" s="121"/>
    </row>
    <row r="59" spans="1:6" ht="69.599999999999994" customHeight="1">
      <c r="A59" s="31" t="s">
        <v>20</v>
      </c>
      <c r="B59" s="124" t="s">
        <v>174</v>
      </c>
      <c r="C59" s="121"/>
      <c r="D59" s="122"/>
      <c r="E59" s="122"/>
      <c r="F59" s="121"/>
    </row>
    <row r="60" spans="1:6">
      <c r="A60" s="31"/>
      <c r="B60" s="121"/>
      <c r="C60" s="121" t="s">
        <v>22</v>
      </c>
      <c r="D60" s="122">
        <v>120</v>
      </c>
      <c r="E60" s="125"/>
      <c r="F60" s="126"/>
    </row>
    <row r="61" spans="1:6" ht="15" customHeight="1">
      <c r="A61" s="31"/>
      <c r="B61" s="121"/>
      <c r="C61" s="121"/>
      <c r="D61" s="122"/>
      <c r="E61" s="122"/>
      <c r="F61" s="121"/>
    </row>
    <row r="62" spans="1:6" ht="90">
      <c r="A62" s="31" t="s">
        <v>23</v>
      </c>
      <c r="B62" s="127" t="s">
        <v>238</v>
      </c>
      <c r="C62" s="121"/>
      <c r="D62" s="122"/>
      <c r="E62" s="122"/>
      <c r="F62" s="121"/>
    </row>
    <row r="63" spans="1:6">
      <c r="A63" s="31"/>
      <c r="B63" s="121"/>
      <c r="C63" s="121" t="s">
        <v>25</v>
      </c>
      <c r="D63" s="122">
        <v>1</v>
      </c>
      <c r="E63" s="125"/>
      <c r="F63" s="126"/>
    </row>
    <row r="64" spans="1:6" ht="8.25" customHeight="1">
      <c r="A64" s="31"/>
      <c r="B64" s="121"/>
      <c r="C64" s="121"/>
      <c r="D64" s="128"/>
      <c r="E64" s="128"/>
      <c r="F64" s="128"/>
    </row>
    <row r="65" spans="1:6" ht="28.5">
      <c r="A65" s="112"/>
      <c r="B65" s="129" t="s">
        <v>199</v>
      </c>
      <c r="C65" s="130"/>
      <c r="D65" s="131"/>
      <c r="E65" s="132"/>
      <c r="F65" s="133"/>
    </row>
    <row r="66" spans="1:6">
      <c r="A66" s="31"/>
      <c r="B66" s="134"/>
      <c r="C66" s="121"/>
      <c r="D66" s="128"/>
      <c r="E66" s="128"/>
      <c r="F66" s="128"/>
    </row>
    <row r="67" spans="1:6">
      <c r="A67" s="31"/>
      <c r="B67" s="134"/>
      <c r="C67" s="121"/>
      <c r="D67" s="128"/>
      <c r="E67" s="128"/>
      <c r="F67" s="128"/>
    </row>
    <row r="68" spans="1:6">
      <c r="A68" s="31"/>
      <c r="B68" s="134"/>
      <c r="C68" s="121"/>
      <c r="D68" s="128"/>
      <c r="E68" s="128"/>
      <c r="F68" s="128"/>
    </row>
    <row r="69" spans="1:6">
      <c r="A69" s="31"/>
      <c r="B69" s="134"/>
      <c r="C69" s="121"/>
      <c r="D69" s="128"/>
      <c r="E69" s="128"/>
      <c r="F69" s="128"/>
    </row>
    <row r="70" spans="1:6">
      <c r="A70" s="31"/>
      <c r="B70" s="134"/>
      <c r="C70" s="121"/>
      <c r="D70" s="128"/>
      <c r="E70" s="128"/>
      <c r="F70" s="128"/>
    </row>
    <row r="71" spans="1:6">
      <c r="A71" s="31"/>
      <c r="B71" s="134"/>
      <c r="C71" s="121"/>
      <c r="D71" s="128"/>
      <c r="E71" s="128"/>
      <c r="F71" s="128"/>
    </row>
    <row r="72" spans="1:6">
      <c r="A72" s="31"/>
      <c r="B72" s="134"/>
      <c r="C72" s="121"/>
      <c r="D72" s="128"/>
      <c r="E72" s="128"/>
      <c r="F72" s="128"/>
    </row>
    <row r="73" spans="1:6">
      <c r="A73" s="31"/>
      <c r="B73" s="134"/>
      <c r="C73" s="121"/>
      <c r="D73" s="128"/>
      <c r="E73" s="128"/>
      <c r="F73" s="128"/>
    </row>
    <row r="74" spans="1:6">
      <c r="A74" s="31"/>
      <c r="B74" s="134"/>
      <c r="C74" s="121"/>
      <c r="D74" s="128"/>
      <c r="E74" s="128"/>
      <c r="F74" s="128"/>
    </row>
    <row r="75" spans="1:6">
      <c r="A75" s="31"/>
      <c r="B75" s="121"/>
      <c r="C75" s="121"/>
      <c r="D75" s="128"/>
      <c r="E75" s="128"/>
      <c r="F75" s="128"/>
    </row>
    <row r="76" spans="1:6">
      <c r="A76" s="25"/>
      <c r="B76" s="121"/>
      <c r="C76" s="121"/>
      <c r="D76" s="128"/>
      <c r="E76" s="128"/>
      <c r="F76" s="128"/>
    </row>
    <row r="77" spans="1:6">
      <c r="A77" s="25"/>
      <c r="B77" s="121"/>
      <c r="C77" s="121"/>
      <c r="D77" s="128"/>
      <c r="E77" s="128"/>
      <c r="F77" s="128"/>
    </row>
    <row r="78" spans="1:6">
      <c r="A78" s="25"/>
      <c r="B78" s="121"/>
      <c r="C78" s="121"/>
      <c r="D78" s="128"/>
      <c r="E78" s="128"/>
      <c r="F78" s="128"/>
    </row>
    <row r="79" spans="1:6">
      <c r="A79" s="25"/>
      <c r="B79" s="121"/>
      <c r="C79" s="121"/>
      <c r="D79" s="128"/>
      <c r="E79" s="128"/>
      <c r="F79" s="128"/>
    </row>
    <row r="80" spans="1:6">
      <c r="A80" s="25"/>
      <c r="B80" s="121"/>
      <c r="C80" s="121"/>
      <c r="D80" s="128"/>
      <c r="E80" s="128"/>
      <c r="F80" s="128"/>
    </row>
    <row r="81" spans="1:6">
      <c r="A81" s="40" t="s">
        <v>29</v>
      </c>
      <c r="B81" s="120" t="s">
        <v>30</v>
      </c>
      <c r="C81" s="122"/>
      <c r="D81" s="122"/>
      <c r="E81" s="122"/>
      <c r="F81" s="122"/>
    </row>
    <row r="82" spans="1:6" ht="9.75" customHeight="1">
      <c r="A82" s="40"/>
      <c r="B82" s="120"/>
      <c r="C82" s="122"/>
      <c r="D82" s="122"/>
      <c r="E82" s="122"/>
      <c r="F82" s="122"/>
    </row>
    <row r="83" spans="1:6">
      <c r="A83" s="40"/>
      <c r="B83" s="123" t="s">
        <v>18</v>
      </c>
      <c r="C83" s="122"/>
      <c r="D83" s="122"/>
      <c r="E83" s="122"/>
      <c r="F83" s="122"/>
    </row>
    <row r="84" spans="1:6" ht="150" customHeight="1">
      <c r="A84" s="40"/>
      <c r="B84" s="265" t="s">
        <v>220</v>
      </c>
      <c r="C84" s="265"/>
      <c r="D84" s="265"/>
      <c r="E84" s="265"/>
      <c r="F84" s="265"/>
    </row>
    <row r="85" spans="1:6" ht="15" customHeight="1">
      <c r="A85" s="220" t="s">
        <v>7</v>
      </c>
      <c r="B85" s="261" t="s">
        <v>8</v>
      </c>
      <c r="C85" s="221" t="s">
        <v>9</v>
      </c>
      <c r="D85" s="220" t="s">
        <v>10</v>
      </c>
      <c r="E85" s="220" t="s">
        <v>11</v>
      </c>
      <c r="F85" s="220"/>
    </row>
    <row r="86" spans="1:6" ht="15" customHeight="1">
      <c r="A86" s="220"/>
      <c r="B86" s="262"/>
      <c r="C86" s="221"/>
      <c r="D86" s="220"/>
      <c r="E86" s="111" t="s">
        <v>12</v>
      </c>
      <c r="F86" s="111" t="s">
        <v>13</v>
      </c>
    </row>
    <row r="87" spans="1:6" ht="15" customHeight="1">
      <c r="A87" s="43"/>
      <c r="B87" s="135"/>
      <c r="C87" s="121"/>
      <c r="D87" s="122"/>
      <c r="E87" s="128"/>
      <c r="F87" s="128"/>
    </row>
    <row r="88" spans="1:6" ht="75">
      <c r="A88" s="45" t="s">
        <v>20</v>
      </c>
      <c r="B88" s="135" t="s">
        <v>175</v>
      </c>
      <c r="C88" s="136"/>
      <c r="D88" s="136"/>
      <c r="E88" s="137"/>
      <c r="F88" s="137"/>
    </row>
    <row r="89" spans="1:6" ht="18">
      <c r="A89" s="53"/>
      <c r="B89" s="135" t="s">
        <v>35</v>
      </c>
      <c r="C89" s="136" t="s">
        <v>36</v>
      </c>
      <c r="D89" s="137">
        <v>32</v>
      </c>
      <c r="E89" s="126"/>
      <c r="F89" s="126"/>
    </row>
    <row r="90" spans="1:6" ht="15" customHeight="1">
      <c r="A90" s="53"/>
      <c r="B90" s="135"/>
      <c r="C90" s="136"/>
      <c r="D90" s="137"/>
      <c r="E90" s="137"/>
      <c r="F90" s="137"/>
    </row>
    <row r="91" spans="1:6" ht="78.75" customHeight="1">
      <c r="A91" s="57" t="s">
        <v>23</v>
      </c>
      <c r="B91" s="121" t="s">
        <v>221</v>
      </c>
      <c r="C91" s="121"/>
      <c r="D91" s="128"/>
      <c r="E91" s="128"/>
      <c r="F91" s="128"/>
    </row>
    <row r="92" spans="1:6">
      <c r="A92" s="57"/>
      <c r="B92" s="121"/>
      <c r="C92" s="121" t="s">
        <v>33</v>
      </c>
      <c r="D92" s="128">
        <v>10</v>
      </c>
      <c r="E92" s="138"/>
      <c r="F92" s="138"/>
    </row>
    <row r="93" spans="1:6" ht="10.5" customHeight="1">
      <c r="A93" s="57"/>
      <c r="B93" s="121"/>
      <c r="C93" s="121"/>
      <c r="D93" s="128"/>
      <c r="E93" s="128"/>
      <c r="F93" s="128"/>
    </row>
    <row r="94" spans="1:6" ht="90" customHeight="1">
      <c r="A94" s="57" t="s">
        <v>26</v>
      </c>
      <c r="B94" s="121" t="s">
        <v>176</v>
      </c>
      <c r="C94" s="121"/>
      <c r="D94" s="128"/>
      <c r="E94" s="128"/>
      <c r="F94" s="128"/>
    </row>
    <row r="95" spans="1:6">
      <c r="A95" s="57"/>
      <c r="B95" s="121" t="s">
        <v>40</v>
      </c>
      <c r="C95" s="121" t="s">
        <v>22</v>
      </c>
      <c r="D95" s="128">
        <v>50</v>
      </c>
      <c r="E95" s="138"/>
      <c r="F95" s="138"/>
    </row>
    <row r="96" spans="1:6">
      <c r="A96" s="57"/>
      <c r="B96" s="121" t="s">
        <v>41</v>
      </c>
      <c r="C96" s="121" t="s">
        <v>22</v>
      </c>
      <c r="D96" s="128">
        <v>45</v>
      </c>
      <c r="E96" s="138"/>
      <c r="F96" s="138"/>
    </row>
    <row r="97" spans="1:6" ht="15" customHeight="1"/>
    <row r="98" spans="1:6" ht="90" customHeight="1">
      <c r="A98" s="61" t="s">
        <v>27</v>
      </c>
      <c r="B98" s="121" t="s">
        <v>177</v>
      </c>
    </row>
    <row r="99" spans="1:6">
      <c r="A99" s="61"/>
      <c r="B99" s="121"/>
      <c r="C99" s="140" t="s">
        <v>33</v>
      </c>
      <c r="D99" s="141">
        <v>3</v>
      </c>
      <c r="E99" s="142"/>
      <c r="F99" s="138"/>
    </row>
    <row r="100" spans="1:6" ht="96" customHeight="1">
      <c r="A100" s="57" t="s">
        <v>38</v>
      </c>
      <c r="B100" s="121" t="s">
        <v>178</v>
      </c>
      <c r="C100" s="143"/>
      <c r="D100" s="143"/>
      <c r="E100" s="143"/>
      <c r="F100" s="143"/>
    </row>
    <row r="101" spans="1:6" ht="15" customHeight="1">
      <c r="A101" s="212"/>
      <c r="B101" s="213" t="s">
        <v>234</v>
      </c>
      <c r="C101" s="213" t="s">
        <v>235</v>
      </c>
      <c r="D101" s="214">
        <v>1</v>
      </c>
      <c r="E101" s="138"/>
      <c r="F101" s="138"/>
    </row>
    <row r="102" spans="1:6">
      <c r="A102" s="57"/>
      <c r="B102" s="121"/>
      <c r="C102" s="121"/>
      <c r="D102" s="122"/>
      <c r="E102" s="128"/>
      <c r="F102" s="128"/>
    </row>
    <row r="103" spans="1:6" ht="90">
      <c r="A103" s="57" t="s">
        <v>42</v>
      </c>
      <c r="B103" s="121" t="s">
        <v>179</v>
      </c>
      <c r="C103" s="121"/>
      <c r="D103" s="122"/>
      <c r="E103" s="128"/>
      <c r="F103" s="128"/>
    </row>
    <row r="104" spans="1:6">
      <c r="A104" s="57"/>
      <c r="B104" s="121"/>
      <c r="C104" s="121" t="s">
        <v>33</v>
      </c>
      <c r="D104" s="122">
        <v>16</v>
      </c>
      <c r="E104" s="138"/>
      <c r="F104" s="138"/>
    </row>
    <row r="105" spans="1:6">
      <c r="A105" s="57"/>
      <c r="B105" s="121"/>
      <c r="C105" s="121"/>
      <c r="D105" s="122"/>
      <c r="E105" s="128"/>
      <c r="F105" s="128"/>
    </row>
    <row r="106" spans="1:6" ht="90">
      <c r="A106" s="57" t="s">
        <v>44</v>
      </c>
      <c r="B106" s="121" t="s">
        <v>180</v>
      </c>
      <c r="C106" s="121"/>
      <c r="D106" s="122"/>
      <c r="E106" s="128"/>
      <c r="F106" s="128"/>
    </row>
    <row r="107" spans="1:6">
      <c r="A107" s="57"/>
      <c r="B107" s="121"/>
      <c r="C107" s="121" t="s">
        <v>33</v>
      </c>
      <c r="D107" s="122">
        <v>20</v>
      </c>
      <c r="E107" s="138"/>
      <c r="F107" s="138"/>
    </row>
    <row r="108" spans="1:6" ht="15" customHeight="1"/>
    <row r="109" spans="1:6" ht="75">
      <c r="A109" s="57" t="s">
        <v>47</v>
      </c>
      <c r="B109" s="121" t="s">
        <v>181</v>
      </c>
      <c r="C109" s="121"/>
      <c r="D109" s="122"/>
      <c r="E109" s="128"/>
      <c r="F109" s="128"/>
    </row>
    <row r="110" spans="1:6">
      <c r="A110" s="57"/>
      <c r="B110" s="121" t="s">
        <v>53</v>
      </c>
      <c r="C110" s="121" t="s">
        <v>33</v>
      </c>
      <c r="D110" s="122">
        <v>40</v>
      </c>
      <c r="E110" s="138"/>
      <c r="F110" s="138"/>
    </row>
    <row r="111" spans="1:6" ht="15" customHeight="1">
      <c r="A111" s="57"/>
      <c r="B111" s="121"/>
      <c r="C111" s="121"/>
      <c r="D111" s="122"/>
      <c r="E111" s="128"/>
      <c r="F111" s="128"/>
    </row>
    <row r="112" spans="1:6" ht="75">
      <c r="A112" s="57" t="s">
        <v>49</v>
      </c>
      <c r="B112" s="121" t="s">
        <v>185</v>
      </c>
      <c r="C112" s="121"/>
      <c r="D112" s="122"/>
      <c r="E112" s="128"/>
      <c r="F112" s="128"/>
    </row>
    <row r="113" spans="1:6">
      <c r="A113" s="57"/>
      <c r="B113" s="121"/>
      <c r="C113" s="121" t="s">
        <v>33</v>
      </c>
      <c r="D113" s="122">
        <v>2</v>
      </c>
      <c r="E113" s="138"/>
      <c r="F113" s="138"/>
    </row>
    <row r="114" spans="1:6" ht="15.75" customHeight="1"/>
    <row r="115" spans="1:6" ht="60">
      <c r="A115" s="57" t="s">
        <v>51</v>
      </c>
      <c r="B115" s="121" t="s">
        <v>186</v>
      </c>
      <c r="C115" s="121"/>
      <c r="D115" s="122"/>
      <c r="E115" s="128"/>
      <c r="F115" s="128"/>
    </row>
    <row r="116" spans="1:6">
      <c r="A116" s="57"/>
      <c r="B116" s="121" t="s">
        <v>58</v>
      </c>
      <c r="C116" s="121" t="s">
        <v>22</v>
      </c>
      <c r="D116" s="122">
        <v>64</v>
      </c>
      <c r="E116" s="138"/>
      <c r="F116" s="138"/>
    </row>
    <row r="117" spans="1:6">
      <c r="A117" s="57"/>
      <c r="B117" s="121" t="s">
        <v>59</v>
      </c>
      <c r="C117" s="121" t="s">
        <v>22</v>
      </c>
      <c r="D117" s="122">
        <v>16</v>
      </c>
      <c r="E117" s="138"/>
      <c r="F117" s="138"/>
    </row>
    <row r="119" spans="1:6" ht="75" customHeight="1">
      <c r="A119" s="57" t="s">
        <v>54</v>
      </c>
      <c r="B119" s="121" t="s">
        <v>182</v>
      </c>
    </row>
    <row r="120" spans="1:6" ht="15" customHeight="1">
      <c r="B120" s="121" t="s">
        <v>62</v>
      </c>
      <c r="C120" s="121" t="s">
        <v>22</v>
      </c>
      <c r="D120" s="122">
        <v>120</v>
      </c>
      <c r="E120" s="145"/>
      <c r="F120" s="145"/>
    </row>
    <row r="121" spans="1:6" ht="15" customHeight="1">
      <c r="B121" s="121"/>
      <c r="C121" s="121"/>
      <c r="D121" s="122"/>
      <c r="E121" s="146"/>
      <c r="F121" s="146"/>
    </row>
    <row r="122" spans="1:6" ht="63.75" customHeight="1">
      <c r="A122" s="57" t="s">
        <v>56</v>
      </c>
      <c r="B122" s="121" t="s">
        <v>187</v>
      </c>
      <c r="C122" s="121"/>
      <c r="D122" s="122"/>
      <c r="E122" s="128"/>
      <c r="F122" s="128"/>
    </row>
    <row r="123" spans="1:6" ht="15" customHeight="1">
      <c r="A123" s="57"/>
      <c r="B123" s="121" t="s">
        <v>65</v>
      </c>
      <c r="C123" s="121" t="s">
        <v>22</v>
      </c>
      <c r="D123" s="122">
        <v>45</v>
      </c>
      <c r="E123" s="145"/>
      <c r="F123" s="145"/>
    </row>
    <row r="124" spans="1:6" ht="15.75" customHeight="1">
      <c r="A124" s="57"/>
      <c r="B124" s="121"/>
      <c r="C124" s="121"/>
      <c r="D124" s="122"/>
      <c r="E124" s="128"/>
      <c r="F124" s="128"/>
    </row>
    <row r="125" spans="1:6" ht="60.75" customHeight="1">
      <c r="A125" s="57" t="s">
        <v>60</v>
      </c>
      <c r="B125" s="121" t="s">
        <v>183</v>
      </c>
      <c r="C125" s="121"/>
      <c r="D125" s="122"/>
      <c r="E125" s="128"/>
      <c r="F125" s="128"/>
    </row>
    <row r="126" spans="1:6">
      <c r="A126" s="57"/>
      <c r="B126" s="121"/>
      <c r="C126" s="121" t="s">
        <v>22</v>
      </c>
      <c r="D126" s="122">
        <v>32</v>
      </c>
      <c r="E126" s="145"/>
      <c r="F126" s="145"/>
    </row>
    <row r="127" spans="1:6" ht="15" customHeight="1"/>
    <row r="128" spans="1:6" ht="30">
      <c r="A128" s="57" t="s">
        <v>63</v>
      </c>
      <c r="B128" s="134" t="s">
        <v>188</v>
      </c>
      <c r="C128" s="121"/>
      <c r="D128" s="122"/>
      <c r="E128" s="128"/>
      <c r="F128" s="128"/>
    </row>
    <row r="129" spans="1:6" ht="105">
      <c r="A129" s="57"/>
      <c r="B129" s="121" t="s">
        <v>189</v>
      </c>
      <c r="C129" s="121"/>
      <c r="D129" s="122"/>
      <c r="E129" s="128"/>
      <c r="F129" s="128"/>
    </row>
    <row r="130" spans="1:6">
      <c r="B130" s="134" t="s">
        <v>184</v>
      </c>
      <c r="C130" s="121" t="s">
        <v>33</v>
      </c>
      <c r="D130" s="122">
        <v>4</v>
      </c>
      <c r="E130" s="145"/>
      <c r="F130" s="145"/>
    </row>
    <row r="131" spans="1:6">
      <c r="B131" s="134" t="s">
        <v>190</v>
      </c>
      <c r="C131" s="121" t="s">
        <v>33</v>
      </c>
      <c r="D131" s="122">
        <v>2</v>
      </c>
      <c r="E131" s="145"/>
      <c r="F131" s="145"/>
    </row>
    <row r="132" spans="1:6" ht="15" customHeight="1"/>
    <row r="133" spans="1:6" ht="90">
      <c r="A133" s="57" t="s">
        <v>66</v>
      </c>
      <c r="B133" s="144" t="s">
        <v>193</v>
      </c>
      <c r="C133" s="121"/>
      <c r="D133" s="122"/>
      <c r="E133" s="128"/>
      <c r="F133" s="128"/>
    </row>
    <row r="134" spans="1:6" ht="18">
      <c r="A134" s="57"/>
      <c r="B134" s="121" t="s">
        <v>75</v>
      </c>
      <c r="C134" s="136" t="s">
        <v>36</v>
      </c>
      <c r="D134" s="122">
        <v>680</v>
      </c>
      <c r="E134" s="145"/>
      <c r="F134" s="145"/>
    </row>
    <row r="135" spans="1:6" ht="15" customHeight="1"/>
    <row r="136" spans="1:6" ht="90">
      <c r="A136" s="57" t="s">
        <v>68</v>
      </c>
      <c r="B136" s="121" t="s">
        <v>192</v>
      </c>
      <c r="C136" s="121"/>
      <c r="D136" s="122"/>
      <c r="E136" s="128"/>
      <c r="F136" s="128"/>
    </row>
    <row r="137" spans="1:6" ht="18">
      <c r="A137" s="57"/>
      <c r="B137" s="121" t="s">
        <v>75</v>
      </c>
      <c r="C137" s="136" t="s">
        <v>36</v>
      </c>
      <c r="D137" s="122">
        <v>680</v>
      </c>
      <c r="E137" s="145"/>
      <c r="F137" s="145"/>
    </row>
    <row r="138" spans="1:6">
      <c r="A138" s="57"/>
      <c r="B138" s="121"/>
      <c r="C138" s="136"/>
      <c r="D138" s="122"/>
      <c r="E138" s="162"/>
      <c r="F138" s="162"/>
    </row>
    <row r="139" spans="1:6" ht="82.15" customHeight="1">
      <c r="A139" s="57" t="s">
        <v>80</v>
      </c>
      <c r="B139" s="144" t="s">
        <v>233</v>
      </c>
      <c r="C139" s="136"/>
      <c r="D139" s="122"/>
      <c r="E139" s="128"/>
      <c r="F139" s="128"/>
    </row>
    <row r="140" spans="1:6" ht="15" customHeight="1">
      <c r="A140" s="57"/>
      <c r="B140" s="144"/>
      <c r="C140" s="136"/>
      <c r="D140" s="122"/>
      <c r="E140" s="128"/>
      <c r="F140" s="128"/>
    </row>
    <row r="141" spans="1:6" ht="30">
      <c r="A141" s="57"/>
      <c r="B141" s="121" t="s">
        <v>78</v>
      </c>
      <c r="C141" s="136" t="s">
        <v>32</v>
      </c>
      <c r="D141" s="122">
        <v>8.9</v>
      </c>
      <c r="E141" s="145"/>
      <c r="F141" s="145"/>
    </row>
    <row r="142" spans="1:6" ht="18">
      <c r="A142" s="57"/>
      <c r="B142" s="121" t="s">
        <v>79</v>
      </c>
      <c r="C142" s="136" t="s">
        <v>32</v>
      </c>
      <c r="D142" s="122">
        <v>3</v>
      </c>
      <c r="E142" s="145"/>
      <c r="F142" s="145"/>
    </row>
    <row r="143" spans="1:6" ht="15" customHeight="1">
      <c r="A143" s="57"/>
      <c r="B143" s="121"/>
      <c r="C143" s="136"/>
      <c r="D143" s="122"/>
      <c r="E143" s="128"/>
      <c r="F143" s="128"/>
    </row>
    <row r="144" spans="1:6" ht="153.75" customHeight="1">
      <c r="A144" s="57" t="s">
        <v>73</v>
      </c>
      <c r="B144" s="113" t="s">
        <v>236</v>
      </c>
      <c r="C144" s="136"/>
      <c r="D144" s="122"/>
      <c r="E144" s="128"/>
      <c r="F144" s="128"/>
    </row>
    <row r="145" spans="1:6" ht="18">
      <c r="A145" s="57"/>
      <c r="B145" s="121" t="s">
        <v>83</v>
      </c>
      <c r="C145" s="136" t="s">
        <v>32</v>
      </c>
      <c r="D145" s="122">
        <v>6.2</v>
      </c>
      <c r="E145" s="145"/>
      <c r="F145" s="145"/>
    </row>
    <row r="146" spans="1:6" ht="15" customHeight="1">
      <c r="A146" s="57"/>
      <c r="B146" s="121"/>
      <c r="C146" s="136"/>
      <c r="D146" s="122"/>
      <c r="E146" s="128"/>
      <c r="F146" s="128"/>
    </row>
    <row r="147" spans="1:6">
      <c r="B147" s="279" t="s">
        <v>200</v>
      </c>
      <c r="C147" s="280"/>
      <c r="D147" s="280"/>
      <c r="E147" s="281"/>
      <c r="F147" s="147"/>
    </row>
    <row r="148" spans="1:6">
      <c r="B148" s="148"/>
      <c r="C148" s="149"/>
      <c r="D148" s="149"/>
      <c r="E148" s="149"/>
      <c r="F148" s="150"/>
    </row>
    <row r="149" spans="1:6">
      <c r="A149" s="40" t="s">
        <v>84</v>
      </c>
      <c r="B149" s="120" t="s">
        <v>85</v>
      </c>
    </row>
    <row r="150" spans="1:6" ht="15" customHeight="1">
      <c r="B150" s="121"/>
      <c r="C150" s="121"/>
      <c r="D150" s="122"/>
      <c r="E150" s="128"/>
      <c r="F150" s="128"/>
    </row>
    <row r="151" spans="1:6">
      <c r="B151" s="123" t="s">
        <v>18</v>
      </c>
      <c r="C151" s="121"/>
      <c r="D151" s="122"/>
      <c r="E151" s="128"/>
      <c r="F151" s="128"/>
    </row>
    <row r="152" spans="1:6" ht="276" customHeight="1">
      <c r="B152" s="265" t="s">
        <v>194</v>
      </c>
      <c r="C152" s="265"/>
      <c r="D152" s="265"/>
      <c r="E152" s="265"/>
      <c r="F152" s="276"/>
    </row>
    <row r="153" spans="1:6" ht="15" customHeight="1">
      <c r="A153" s="266" t="s">
        <v>7</v>
      </c>
      <c r="B153" s="261" t="s">
        <v>8</v>
      </c>
      <c r="C153" s="261" t="s">
        <v>9</v>
      </c>
      <c r="D153" s="266" t="s">
        <v>10</v>
      </c>
      <c r="E153" s="268" t="s">
        <v>11</v>
      </c>
      <c r="F153" s="269"/>
    </row>
    <row r="154" spans="1:6">
      <c r="A154" s="267"/>
      <c r="B154" s="262"/>
      <c r="C154" s="262"/>
      <c r="D154" s="267"/>
      <c r="E154" s="110" t="s">
        <v>12</v>
      </c>
      <c r="F154" s="110" t="s">
        <v>13</v>
      </c>
    </row>
    <row r="155" spans="1:6" ht="184.5" customHeight="1">
      <c r="A155" s="57" t="s">
        <v>20</v>
      </c>
      <c r="B155" s="151" t="s">
        <v>195</v>
      </c>
      <c r="C155" s="121"/>
      <c r="D155" s="122"/>
      <c r="E155" s="128"/>
      <c r="F155" s="128"/>
    </row>
    <row r="156" spans="1:6" ht="18">
      <c r="A156" s="57"/>
      <c r="B156" s="121" t="s">
        <v>88</v>
      </c>
      <c r="C156" s="136" t="s">
        <v>32</v>
      </c>
      <c r="D156" s="122">
        <v>42</v>
      </c>
      <c r="E156" s="152"/>
      <c r="F156" s="153"/>
    </row>
    <row r="157" spans="1:6" ht="15" customHeight="1"/>
    <row r="158" spans="1:6" ht="180" customHeight="1">
      <c r="A158" s="57" t="s">
        <v>23</v>
      </c>
      <c r="B158" s="154" t="s">
        <v>196</v>
      </c>
      <c r="C158" s="121"/>
      <c r="D158" s="128"/>
      <c r="E158" s="128"/>
      <c r="F158" s="128"/>
    </row>
    <row r="159" spans="1:6" ht="18">
      <c r="A159" s="49"/>
      <c r="B159" s="121" t="s">
        <v>87</v>
      </c>
      <c r="C159" s="136" t="s">
        <v>91</v>
      </c>
      <c r="D159" s="137">
        <v>280</v>
      </c>
      <c r="E159" s="155"/>
      <c r="F159" s="156"/>
    </row>
    <row r="160" spans="1:6" ht="9" customHeight="1"/>
    <row r="161" spans="1:6" ht="16.5" customHeight="1">
      <c r="B161" s="279" t="s">
        <v>201</v>
      </c>
      <c r="C161" s="280"/>
      <c r="D161" s="280"/>
      <c r="E161" s="280"/>
      <c r="F161" s="147"/>
    </row>
    <row r="162" spans="1:6" ht="16.5" customHeight="1"/>
    <row r="163" spans="1:6">
      <c r="A163" s="40" t="s">
        <v>92</v>
      </c>
      <c r="B163" s="120" t="s">
        <v>93</v>
      </c>
    </row>
    <row r="164" spans="1:6" ht="15.75">
      <c r="B164" s="123" t="s">
        <v>18</v>
      </c>
      <c r="C164" s="117"/>
      <c r="D164" s="117"/>
      <c r="E164" s="157"/>
    </row>
    <row r="165" spans="1:6" ht="120.75" customHeight="1">
      <c r="B165" s="263" t="s">
        <v>94</v>
      </c>
      <c r="C165" s="282"/>
      <c r="D165" s="282"/>
      <c r="E165" s="282"/>
      <c r="F165" s="264"/>
    </row>
    <row r="167" spans="1:6">
      <c r="A167" s="220" t="s">
        <v>7</v>
      </c>
      <c r="B167" s="270" t="s">
        <v>8</v>
      </c>
      <c r="C167" s="270" t="s">
        <v>9</v>
      </c>
      <c r="D167" s="271" t="s">
        <v>10</v>
      </c>
      <c r="E167" s="271" t="s">
        <v>11</v>
      </c>
      <c r="F167" s="271"/>
    </row>
    <row r="168" spans="1:6">
      <c r="A168" s="220"/>
      <c r="B168" s="270"/>
      <c r="C168" s="270"/>
      <c r="D168" s="271"/>
      <c r="E168" s="216" t="s">
        <v>12</v>
      </c>
      <c r="F168" s="216" t="s">
        <v>13</v>
      </c>
    </row>
    <row r="169" spans="1:6" ht="154.5" customHeight="1">
      <c r="A169" s="45" t="s">
        <v>20</v>
      </c>
      <c r="B169" s="298" t="s">
        <v>95</v>
      </c>
      <c r="C169" s="136"/>
      <c r="D169" s="136"/>
      <c r="E169" s="137"/>
      <c r="F169" s="137"/>
    </row>
    <row r="170" spans="1:6" ht="18">
      <c r="A170" s="53"/>
      <c r="B170" s="135" t="s">
        <v>97</v>
      </c>
      <c r="C170" s="136" t="s">
        <v>32</v>
      </c>
      <c r="D170" s="137">
        <v>56</v>
      </c>
      <c r="E170" s="158"/>
      <c r="F170" s="158"/>
    </row>
    <row r="171" spans="1:6" ht="15" customHeight="1"/>
    <row r="172" spans="1:6" ht="180.75" customHeight="1">
      <c r="A172" s="45" t="s">
        <v>23</v>
      </c>
      <c r="B172" s="151" t="s">
        <v>96</v>
      </c>
      <c r="C172" s="136"/>
      <c r="D172" s="137"/>
      <c r="E172" s="137"/>
      <c r="F172" s="137"/>
    </row>
    <row r="173" spans="1:6" ht="18">
      <c r="A173" s="53"/>
      <c r="B173" s="121" t="s">
        <v>87</v>
      </c>
      <c r="C173" s="136" t="s">
        <v>91</v>
      </c>
      <c r="D173" s="137">
        <v>280</v>
      </c>
      <c r="E173" s="158"/>
      <c r="F173" s="158"/>
    </row>
    <row r="175" spans="1:6" ht="15" customHeight="1">
      <c r="B175" s="279" t="s">
        <v>202</v>
      </c>
      <c r="C175" s="280"/>
      <c r="D175" s="280"/>
      <c r="E175" s="281"/>
      <c r="F175" s="159"/>
    </row>
    <row r="176" spans="1:6" ht="15" customHeight="1"/>
    <row r="177" spans="1:6">
      <c r="C177" s="136"/>
      <c r="D177" s="122"/>
    </row>
    <row r="178" spans="1:6">
      <c r="A178" s="40" t="s">
        <v>101</v>
      </c>
      <c r="B178" s="247" t="s">
        <v>197</v>
      </c>
      <c r="C178" s="247"/>
      <c r="D178" s="247"/>
    </row>
    <row r="179" spans="1:6">
      <c r="B179" s="123" t="s">
        <v>18</v>
      </c>
      <c r="C179" s="136"/>
      <c r="D179" s="122"/>
      <c r="E179" s="128"/>
    </row>
    <row r="180" spans="1:6" ht="180" customHeight="1">
      <c r="B180" s="263" t="s">
        <v>102</v>
      </c>
      <c r="C180" s="282"/>
      <c r="D180" s="282"/>
      <c r="E180" s="282"/>
      <c r="F180" s="264"/>
    </row>
    <row r="181" spans="1:6" ht="15" customHeight="1">
      <c r="B181" s="160"/>
      <c r="C181" s="124"/>
      <c r="D181" s="124"/>
      <c r="E181" s="124"/>
    </row>
    <row r="182" spans="1:6" ht="15" customHeight="1">
      <c r="A182" s="220" t="s">
        <v>7</v>
      </c>
      <c r="B182" s="221" t="s">
        <v>8</v>
      </c>
      <c r="C182" s="221" t="s">
        <v>9</v>
      </c>
      <c r="D182" s="220" t="s">
        <v>10</v>
      </c>
      <c r="E182" s="220" t="s">
        <v>11</v>
      </c>
      <c r="F182" s="220"/>
    </row>
    <row r="183" spans="1:6" ht="15" customHeight="1">
      <c r="A183" s="220"/>
      <c r="B183" s="221"/>
      <c r="C183" s="221"/>
      <c r="D183" s="220"/>
      <c r="E183" s="110" t="s">
        <v>12</v>
      </c>
      <c r="F183" s="110" t="s">
        <v>13</v>
      </c>
    </row>
    <row r="184" spans="1:6" ht="105">
      <c r="A184" s="57" t="s">
        <v>20</v>
      </c>
      <c r="B184" s="124" t="s">
        <v>198</v>
      </c>
      <c r="C184" s="136"/>
      <c r="D184" s="122"/>
      <c r="E184" s="128"/>
      <c r="F184" s="128"/>
    </row>
    <row r="185" spans="1:6" ht="18">
      <c r="A185" s="57"/>
      <c r="B185" s="121" t="s">
        <v>104</v>
      </c>
      <c r="C185" s="136" t="s">
        <v>32</v>
      </c>
      <c r="D185" s="122">
        <v>3.15</v>
      </c>
      <c r="E185" s="145"/>
      <c r="F185" s="145"/>
    </row>
    <row r="186" spans="1:6" ht="18">
      <c r="A186" s="57"/>
      <c r="B186" s="121" t="s">
        <v>105</v>
      </c>
      <c r="C186" s="136" t="s">
        <v>32</v>
      </c>
      <c r="D186" s="122">
        <v>0.5</v>
      </c>
      <c r="E186" s="145"/>
      <c r="F186" s="145"/>
    </row>
    <row r="187" spans="1:6" ht="9.75" customHeight="1"/>
    <row r="188" spans="1:6" ht="165">
      <c r="A188" s="57" t="s">
        <v>51</v>
      </c>
      <c r="B188" s="215" t="s">
        <v>191</v>
      </c>
      <c r="C188" s="136"/>
      <c r="D188" s="122"/>
      <c r="E188" s="128"/>
      <c r="F188" s="128"/>
    </row>
    <row r="189" spans="1:6">
      <c r="A189" s="57"/>
      <c r="B189" s="121" t="s">
        <v>108</v>
      </c>
      <c r="C189" s="136" t="s">
        <v>106</v>
      </c>
      <c r="D189" s="128">
        <v>200</v>
      </c>
      <c r="E189" s="145"/>
      <c r="F189" s="145"/>
    </row>
    <row r="190" spans="1:6">
      <c r="A190" s="57"/>
      <c r="B190" s="121"/>
      <c r="C190" s="136"/>
      <c r="D190" s="128"/>
      <c r="E190" s="161"/>
    </row>
    <row r="191" spans="1:6" ht="15" customHeight="1">
      <c r="B191" s="279" t="s">
        <v>203</v>
      </c>
      <c r="C191" s="280"/>
      <c r="D191" s="280"/>
      <c r="E191" s="281"/>
      <c r="F191" s="145"/>
    </row>
    <row r="192" spans="1:6">
      <c r="B192" s="120"/>
      <c r="C192" s="136"/>
      <c r="D192" s="122"/>
      <c r="E192" s="128"/>
      <c r="F192" s="162"/>
    </row>
    <row r="193" spans="1:6">
      <c r="A193" s="40" t="s">
        <v>116</v>
      </c>
      <c r="B193" s="274" t="s">
        <v>137</v>
      </c>
      <c r="C193" s="274"/>
      <c r="D193" s="274"/>
      <c r="E193" s="128"/>
      <c r="F193" s="163"/>
    </row>
    <row r="194" spans="1:6" ht="15" customHeight="1">
      <c r="A194" s="57"/>
      <c r="B194" s="121"/>
      <c r="C194" s="136"/>
      <c r="D194" s="122"/>
      <c r="E194" s="128"/>
      <c r="F194" s="163"/>
    </row>
    <row r="195" spans="1:6">
      <c r="A195" s="95"/>
      <c r="B195" s="123" t="s">
        <v>18</v>
      </c>
      <c r="C195" s="164"/>
      <c r="D195" s="164"/>
      <c r="E195" s="165"/>
      <c r="F195" s="163"/>
    </row>
    <row r="196" spans="1:6" ht="180" customHeight="1">
      <c r="A196" s="95"/>
      <c r="B196" s="291" t="s">
        <v>239</v>
      </c>
      <c r="C196" s="292"/>
      <c r="D196" s="292"/>
      <c r="E196" s="292"/>
      <c r="F196" s="293"/>
    </row>
    <row r="197" spans="1:6" ht="15" customHeight="1">
      <c r="A197" s="220" t="s">
        <v>7</v>
      </c>
      <c r="B197" s="221" t="s">
        <v>8</v>
      </c>
      <c r="C197" s="221" t="s">
        <v>9</v>
      </c>
      <c r="D197" s="220" t="s">
        <v>10</v>
      </c>
      <c r="E197" s="220" t="s">
        <v>11</v>
      </c>
      <c r="F197" s="220"/>
    </row>
    <row r="198" spans="1:6" ht="15" customHeight="1">
      <c r="A198" s="220"/>
      <c r="B198" s="221"/>
      <c r="C198" s="221"/>
      <c r="D198" s="220"/>
      <c r="E198" s="110" t="s">
        <v>12</v>
      </c>
      <c r="F198" s="110" t="s">
        <v>13</v>
      </c>
    </row>
    <row r="199" spans="1:6" ht="129.94999999999999" customHeight="1">
      <c r="A199" s="78" t="s">
        <v>20</v>
      </c>
      <c r="B199" s="121" t="s">
        <v>240</v>
      </c>
      <c r="C199" s="166"/>
      <c r="D199" s="167"/>
      <c r="E199" s="168"/>
      <c r="F199" s="168"/>
    </row>
    <row r="200" spans="1:6" ht="18">
      <c r="A200" s="78"/>
      <c r="B200" s="169" t="s">
        <v>139</v>
      </c>
      <c r="C200" s="136" t="s">
        <v>36</v>
      </c>
      <c r="D200" s="167">
        <v>385</v>
      </c>
      <c r="E200" s="170"/>
      <c r="F200" s="145"/>
    </row>
    <row r="201" spans="1:6" ht="315" customHeight="1">
      <c r="A201" s="78" t="s">
        <v>23</v>
      </c>
      <c r="B201" s="121" t="s">
        <v>241</v>
      </c>
      <c r="C201" s="166"/>
      <c r="D201" s="167"/>
      <c r="E201" s="168"/>
      <c r="F201" s="168"/>
    </row>
    <row r="202" spans="1:6" ht="18">
      <c r="A202" s="78"/>
      <c r="B202" s="169" t="s">
        <v>139</v>
      </c>
      <c r="C202" s="136" t="s">
        <v>36</v>
      </c>
      <c r="D202" s="167">
        <v>385</v>
      </c>
      <c r="E202" s="170"/>
      <c r="F202" s="145"/>
    </row>
    <row r="203" spans="1:6">
      <c r="A203" s="78"/>
      <c r="B203" s="169"/>
      <c r="C203" s="136"/>
      <c r="D203" s="167"/>
      <c r="E203" s="208"/>
      <c r="F203" s="209"/>
    </row>
    <row r="204" spans="1:6" ht="105">
      <c r="A204" s="78" t="s">
        <v>26</v>
      </c>
      <c r="B204" s="169" t="s">
        <v>242</v>
      </c>
      <c r="C204" s="136"/>
      <c r="D204" s="122"/>
      <c r="E204" s="210"/>
      <c r="F204" s="211"/>
    </row>
    <row r="205" spans="1:6" ht="18">
      <c r="B205" s="169" t="s">
        <v>143</v>
      </c>
      <c r="C205" s="136" t="s">
        <v>36</v>
      </c>
      <c r="D205" s="167">
        <v>680</v>
      </c>
      <c r="E205" s="170"/>
      <c r="F205" s="145"/>
    </row>
    <row r="206" spans="1:6">
      <c r="B206" s="169"/>
      <c r="C206" s="136"/>
      <c r="D206" s="167"/>
      <c r="E206" s="171"/>
      <c r="F206" s="132"/>
    </row>
    <row r="207" spans="1:6">
      <c r="B207" s="279" t="s">
        <v>204</v>
      </c>
      <c r="C207" s="280"/>
      <c r="D207" s="280"/>
      <c r="E207" s="281"/>
      <c r="F207" s="159"/>
    </row>
    <row r="208" spans="1:6" ht="15" customHeight="1">
      <c r="B208" s="120"/>
      <c r="C208" s="136"/>
      <c r="D208" s="122"/>
      <c r="E208" s="128"/>
      <c r="F208" s="163"/>
    </row>
    <row r="209" spans="1:6">
      <c r="A209" s="114" t="s">
        <v>110</v>
      </c>
      <c r="B209" s="245" t="s">
        <v>111</v>
      </c>
      <c r="C209" s="245"/>
      <c r="D209" s="245"/>
      <c r="E209" s="246"/>
      <c r="F209" s="246"/>
    </row>
    <row r="210" spans="1:6" ht="15" customHeight="1">
      <c r="A210" s="78"/>
      <c r="B210" s="169"/>
      <c r="C210" s="166"/>
      <c r="D210" s="167"/>
      <c r="E210" s="172"/>
      <c r="F210" s="172"/>
    </row>
    <row r="211" spans="1:6" ht="15.75">
      <c r="A211" s="78"/>
      <c r="B211" s="123" t="s">
        <v>18</v>
      </c>
      <c r="C211" s="166"/>
      <c r="D211" s="167"/>
      <c r="E211" s="172"/>
      <c r="F211" s="172"/>
    </row>
    <row r="212" spans="1:6" ht="105" customHeight="1">
      <c r="A212" s="82"/>
      <c r="B212" s="263" t="s">
        <v>112</v>
      </c>
      <c r="C212" s="282"/>
      <c r="D212" s="282"/>
      <c r="E212" s="282"/>
      <c r="F212" s="264"/>
    </row>
    <row r="213" spans="1:6" ht="15" customHeight="1">
      <c r="A213" s="82"/>
      <c r="B213" s="160"/>
      <c r="C213" s="124"/>
      <c r="D213" s="124"/>
      <c r="E213" s="124"/>
      <c r="F213" s="172"/>
    </row>
    <row r="214" spans="1:6" ht="15" customHeight="1">
      <c r="A214" s="266" t="s">
        <v>7</v>
      </c>
      <c r="B214" s="261" t="s">
        <v>8</v>
      </c>
      <c r="C214" s="261" t="s">
        <v>9</v>
      </c>
      <c r="D214" s="266" t="s">
        <v>10</v>
      </c>
      <c r="E214" s="268" t="s">
        <v>11</v>
      </c>
      <c r="F214" s="269"/>
    </row>
    <row r="215" spans="1:6" ht="15" customHeight="1">
      <c r="A215" s="267"/>
      <c r="B215" s="262"/>
      <c r="C215" s="262"/>
      <c r="D215" s="267"/>
      <c r="E215" s="110" t="s">
        <v>12</v>
      </c>
      <c r="F215" s="110" t="s">
        <v>13</v>
      </c>
    </row>
    <row r="216" spans="1:6" ht="317.25" customHeight="1">
      <c r="A216" s="82" t="s">
        <v>20</v>
      </c>
      <c r="B216" s="135" t="s">
        <v>243</v>
      </c>
      <c r="C216" s="173"/>
      <c r="D216" s="174"/>
      <c r="E216" s="172"/>
      <c r="F216" s="172"/>
    </row>
    <row r="217" spans="1:6" ht="30">
      <c r="A217" s="82"/>
      <c r="B217" s="169" t="s">
        <v>114</v>
      </c>
      <c r="C217" s="136" t="s">
        <v>36</v>
      </c>
      <c r="D217" s="167">
        <v>515</v>
      </c>
      <c r="E217" s="170"/>
      <c r="F217" s="145"/>
    </row>
    <row r="218" spans="1:6" ht="14.25" customHeight="1">
      <c r="A218" s="82"/>
      <c r="B218" s="175"/>
      <c r="C218" s="173"/>
      <c r="D218" s="174"/>
      <c r="E218" s="172"/>
      <c r="F218" s="172"/>
    </row>
    <row r="219" spans="1:6" ht="15.75">
      <c r="A219" s="82"/>
      <c r="B219" s="279" t="s">
        <v>205</v>
      </c>
      <c r="C219" s="280"/>
      <c r="D219" s="280"/>
      <c r="E219" s="281"/>
      <c r="F219" s="159"/>
    </row>
    <row r="220" spans="1:6" ht="15.75">
      <c r="A220" s="82"/>
      <c r="B220" s="148"/>
      <c r="C220" s="149"/>
      <c r="D220" s="149"/>
      <c r="E220" s="149"/>
      <c r="F220" s="193"/>
    </row>
    <row r="221" spans="1:6" ht="15.75">
      <c r="A221" s="82"/>
      <c r="B221" s="148"/>
      <c r="C221" s="149"/>
      <c r="D221" s="149"/>
      <c r="E221" s="149"/>
      <c r="F221" s="193"/>
    </row>
    <row r="222" spans="1:6" ht="16.5" thickBot="1">
      <c r="A222" s="82"/>
      <c r="B222" s="148"/>
      <c r="C222" s="149"/>
      <c r="D222" s="149"/>
      <c r="E222" s="149"/>
      <c r="F222" s="193"/>
    </row>
    <row r="223" spans="1:6" ht="30" customHeight="1" thickTop="1" thickBot="1">
      <c r="B223" s="277" t="s">
        <v>206</v>
      </c>
      <c r="C223" s="278"/>
      <c r="D223" s="278"/>
      <c r="E223" s="278"/>
      <c r="F223" s="177"/>
    </row>
    <row r="224" spans="1:6" ht="15.75" thickTop="1"/>
    <row r="225" spans="1:6" ht="15" customHeight="1" thickBot="1">
      <c r="B225" s="275"/>
      <c r="C225" s="276"/>
      <c r="D225" s="276"/>
      <c r="E225" s="276"/>
      <c r="F225" s="178"/>
    </row>
    <row r="226" spans="1:6" ht="15.75" thickBot="1">
      <c r="A226" s="22" t="s">
        <v>117</v>
      </c>
      <c r="B226" s="258" t="s">
        <v>118</v>
      </c>
      <c r="C226" s="259"/>
      <c r="D226" s="259"/>
      <c r="E226" s="259"/>
      <c r="F226" s="260"/>
    </row>
    <row r="227" spans="1:6">
      <c r="A227" s="40" t="s">
        <v>16</v>
      </c>
      <c r="B227" s="274" t="s">
        <v>119</v>
      </c>
      <c r="C227" s="274"/>
      <c r="D227" s="274"/>
      <c r="E227" s="168"/>
      <c r="F227" s="176"/>
    </row>
    <row r="228" spans="1:6" ht="15" customHeight="1">
      <c r="A228" s="78"/>
      <c r="B228" s="121"/>
      <c r="C228" s="169"/>
      <c r="D228" s="167"/>
      <c r="E228" s="168"/>
      <c r="F228" s="176"/>
    </row>
    <row r="229" spans="1:6" ht="15.75">
      <c r="A229" s="78"/>
      <c r="B229" s="179" t="s">
        <v>120</v>
      </c>
      <c r="C229" s="136"/>
      <c r="D229" s="174"/>
      <c r="E229" s="172"/>
      <c r="F229" s="176"/>
    </row>
    <row r="230" spans="1:6" ht="138" customHeight="1">
      <c r="A230" s="78"/>
      <c r="B230" s="272" t="s">
        <v>244</v>
      </c>
      <c r="C230" s="272"/>
      <c r="D230" s="272"/>
      <c r="E230" s="272"/>
      <c r="F230" s="264"/>
    </row>
    <row r="231" spans="1:6" ht="15" customHeight="1">
      <c r="A231" s="78"/>
      <c r="B231" s="121"/>
      <c r="C231" s="169"/>
      <c r="D231" s="167"/>
      <c r="E231" s="168"/>
      <c r="F231" s="176"/>
    </row>
    <row r="232" spans="1:6" ht="128.44999999999999" customHeight="1">
      <c r="A232" s="82"/>
      <c r="B232" s="272" t="s">
        <v>122</v>
      </c>
      <c r="C232" s="273"/>
      <c r="D232" s="273"/>
      <c r="E232" s="273"/>
      <c r="F232" s="264"/>
    </row>
    <row r="233" spans="1:6" ht="15" customHeight="1">
      <c r="A233" s="82"/>
      <c r="B233" s="187"/>
      <c r="C233" s="151"/>
      <c r="D233" s="151"/>
      <c r="E233" s="151"/>
      <c r="F233" s="172"/>
    </row>
    <row r="234" spans="1:6" ht="15" customHeight="1">
      <c r="A234" s="220" t="s">
        <v>7</v>
      </c>
      <c r="B234" s="221" t="s">
        <v>8</v>
      </c>
      <c r="C234" s="221" t="s">
        <v>9</v>
      </c>
      <c r="D234" s="220" t="s">
        <v>10</v>
      </c>
      <c r="E234" s="220" t="s">
        <v>11</v>
      </c>
      <c r="F234" s="220"/>
    </row>
    <row r="235" spans="1:6" ht="15" customHeight="1">
      <c r="A235" s="220"/>
      <c r="B235" s="221"/>
      <c r="C235" s="221"/>
      <c r="D235" s="220"/>
      <c r="E235" s="110" t="s">
        <v>12</v>
      </c>
      <c r="F235" s="110" t="s">
        <v>13</v>
      </c>
    </row>
    <row r="236" spans="1:6" ht="180">
      <c r="A236" s="78" t="s">
        <v>20</v>
      </c>
      <c r="B236" s="180" t="s">
        <v>248</v>
      </c>
      <c r="C236" s="136"/>
      <c r="D236" s="174"/>
      <c r="E236" s="172"/>
      <c r="F236" s="172"/>
    </row>
    <row r="237" spans="1:6">
      <c r="A237" s="78"/>
      <c r="B237" s="169" t="s">
        <v>124</v>
      </c>
      <c r="C237" s="136" t="s">
        <v>33</v>
      </c>
      <c r="D237" s="167">
        <v>10</v>
      </c>
      <c r="E237" s="170"/>
      <c r="F237" s="145"/>
    </row>
    <row r="239" spans="1:6" ht="180">
      <c r="A239" s="78" t="s">
        <v>23</v>
      </c>
      <c r="B239" s="180" t="s">
        <v>222</v>
      </c>
      <c r="C239" s="136"/>
      <c r="D239" s="167"/>
      <c r="E239" s="168"/>
      <c r="F239" s="168"/>
    </row>
    <row r="240" spans="1:6">
      <c r="A240" s="78"/>
      <c r="B240" s="169" t="s">
        <v>126</v>
      </c>
      <c r="C240" s="136" t="s">
        <v>33</v>
      </c>
      <c r="D240" s="167">
        <v>4</v>
      </c>
      <c r="E240" s="170"/>
      <c r="F240" s="145"/>
    </row>
    <row r="241" spans="1:6" ht="15" customHeight="1"/>
    <row r="242" spans="1:6" ht="99.6" customHeight="1">
      <c r="A242" s="61" t="s">
        <v>26</v>
      </c>
      <c r="B242" s="169" t="s">
        <v>245</v>
      </c>
      <c r="C242" s="140"/>
      <c r="D242" s="140"/>
      <c r="E242" s="140"/>
      <c r="F242" s="172"/>
    </row>
    <row r="243" spans="1:6" ht="60">
      <c r="A243" s="82"/>
      <c r="B243" s="181" t="s">
        <v>226</v>
      </c>
      <c r="C243" s="136"/>
      <c r="D243" s="174"/>
      <c r="E243" s="172"/>
      <c r="F243" s="172"/>
    </row>
    <row r="244" spans="1:6">
      <c r="A244" s="91"/>
      <c r="B244" s="182" t="s">
        <v>129</v>
      </c>
      <c r="C244" s="122" t="s">
        <v>33</v>
      </c>
      <c r="D244" s="167">
        <v>2</v>
      </c>
      <c r="E244" s="170"/>
      <c r="F244" s="145"/>
    </row>
    <row r="245" spans="1:6" ht="7.5" customHeight="1"/>
    <row r="246" spans="1:6">
      <c r="B246" s="289" t="s">
        <v>207</v>
      </c>
      <c r="C246" s="290"/>
      <c r="D246" s="290"/>
      <c r="E246" s="290"/>
      <c r="F246" s="159"/>
    </row>
    <row r="247" spans="1:6" ht="9" customHeight="1"/>
    <row r="248" spans="1:6">
      <c r="A248" s="40" t="s">
        <v>29</v>
      </c>
      <c r="B248" s="274" t="s">
        <v>166</v>
      </c>
      <c r="C248" s="274"/>
      <c r="D248" s="274"/>
      <c r="E248" s="168"/>
      <c r="F248" s="168"/>
    </row>
    <row r="249" spans="1:6" ht="6" customHeight="1">
      <c r="A249" s="78"/>
      <c r="B249" s="169"/>
      <c r="C249" s="122"/>
      <c r="D249" s="167"/>
      <c r="E249" s="168"/>
      <c r="F249" s="168"/>
    </row>
    <row r="250" spans="1:6">
      <c r="A250" s="78"/>
      <c r="B250" s="179" t="s">
        <v>131</v>
      </c>
      <c r="C250" s="122"/>
      <c r="D250" s="167"/>
      <c r="E250" s="168"/>
      <c r="F250" s="168"/>
    </row>
    <row r="251" spans="1:6" ht="90" customHeight="1">
      <c r="A251" s="78"/>
      <c r="B251" s="296" t="s">
        <v>227</v>
      </c>
      <c r="C251" s="296"/>
      <c r="D251" s="296"/>
      <c r="E251" s="296"/>
      <c r="F251" s="264"/>
    </row>
    <row r="252" spans="1:6" ht="15" customHeight="1">
      <c r="A252" s="220" t="s">
        <v>7</v>
      </c>
      <c r="B252" s="221" t="s">
        <v>8</v>
      </c>
      <c r="C252" s="221" t="s">
        <v>9</v>
      </c>
      <c r="D252" s="220" t="s">
        <v>10</v>
      </c>
      <c r="E252" s="220" t="s">
        <v>11</v>
      </c>
      <c r="F252" s="220"/>
    </row>
    <row r="253" spans="1:6">
      <c r="A253" s="220"/>
      <c r="B253" s="221"/>
      <c r="C253" s="221"/>
      <c r="D253" s="220"/>
      <c r="E253" s="110" t="s">
        <v>12</v>
      </c>
      <c r="F253" s="110" t="s">
        <v>13</v>
      </c>
    </row>
    <row r="255" spans="1:6" ht="78">
      <c r="A255" s="78" t="s">
        <v>20</v>
      </c>
      <c r="B255" s="169" t="s">
        <v>228</v>
      </c>
      <c r="C255" s="122"/>
      <c r="D255" s="167"/>
      <c r="E255" s="168"/>
      <c r="F255" s="168"/>
    </row>
    <row r="256" spans="1:6" ht="18">
      <c r="A256" s="78"/>
      <c r="B256" s="169" t="s">
        <v>134</v>
      </c>
      <c r="C256" s="136" t="s">
        <v>36</v>
      </c>
      <c r="D256" s="167">
        <v>680</v>
      </c>
      <c r="E256" s="170"/>
      <c r="F256" s="145"/>
    </row>
    <row r="258" spans="1:6" ht="123" customHeight="1">
      <c r="A258" s="78" t="s">
        <v>23</v>
      </c>
      <c r="B258" s="169" t="s">
        <v>229</v>
      </c>
      <c r="C258" s="122"/>
      <c r="D258" s="167"/>
      <c r="E258" s="168"/>
      <c r="F258" s="168"/>
    </row>
    <row r="259" spans="1:6" ht="105" customHeight="1">
      <c r="A259" s="78"/>
      <c r="B259" s="169" t="s">
        <v>230</v>
      </c>
      <c r="C259" s="122"/>
      <c r="D259" s="167"/>
      <c r="E259" s="168"/>
      <c r="F259" s="168"/>
    </row>
    <row r="260" spans="1:6" ht="18">
      <c r="A260" s="78"/>
      <c r="B260" s="169" t="s">
        <v>134</v>
      </c>
      <c r="C260" s="136" t="s">
        <v>36</v>
      </c>
      <c r="D260" s="167">
        <v>680</v>
      </c>
      <c r="E260" s="170"/>
      <c r="F260" s="145"/>
    </row>
    <row r="262" spans="1:6" ht="150">
      <c r="A262" s="78" t="s">
        <v>26</v>
      </c>
      <c r="B262" s="169" t="s">
        <v>246</v>
      </c>
    </row>
    <row r="263" spans="1:6" ht="135" customHeight="1">
      <c r="B263" s="121" t="s">
        <v>247</v>
      </c>
      <c r="C263" s="122"/>
      <c r="D263" s="167"/>
      <c r="E263" s="168"/>
      <c r="F263" s="168"/>
    </row>
    <row r="264" spans="1:6" ht="15" customHeight="1">
      <c r="B264" s="169" t="s">
        <v>134</v>
      </c>
      <c r="C264" s="136" t="s">
        <v>36</v>
      </c>
      <c r="D264" s="167">
        <v>680</v>
      </c>
      <c r="E264" s="170"/>
      <c r="F264" s="145"/>
    </row>
    <row r="266" spans="1:6" ht="105">
      <c r="A266" s="78" t="s">
        <v>27</v>
      </c>
      <c r="B266" s="183" t="s">
        <v>231</v>
      </c>
      <c r="C266" s="122"/>
      <c r="D266" s="167"/>
      <c r="E266" s="168"/>
      <c r="F266" s="168"/>
    </row>
    <row r="267" spans="1:6">
      <c r="A267" s="78"/>
      <c r="B267" s="169"/>
      <c r="C267" s="214" t="s">
        <v>22</v>
      </c>
      <c r="D267" s="167">
        <v>32</v>
      </c>
      <c r="E267" s="170"/>
      <c r="F267" s="145"/>
    </row>
    <row r="269" spans="1:6" ht="90" customHeight="1">
      <c r="A269" s="78" t="s">
        <v>38</v>
      </c>
      <c r="B269" s="135" t="s">
        <v>232</v>
      </c>
      <c r="C269" s="122"/>
      <c r="D269" s="167"/>
      <c r="E269" s="168"/>
      <c r="F269" s="168"/>
    </row>
    <row r="270" spans="1:6">
      <c r="A270" s="78"/>
      <c r="B270" s="169" t="s">
        <v>151</v>
      </c>
      <c r="C270" s="214" t="s">
        <v>22</v>
      </c>
      <c r="D270" s="167">
        <v>64</v>
      </c>
      <c r="E270" s="170"/>
      <c r="F270" s="145"/>
    </row>
    <row r="272" spans="1:6">
      <c r="B272" s="279" t="s">
        <v>225</v>
      </c>
      <c r="C272" s="280"/>
      <c r="D272" s="280"/>
      <c r="E272" s="281"/>
      <c r="F272" s="159"/>
    </row>
    <row r="273" spans="1:6" ht="13.5" customHeight="1"/>
    <row r="274" spans="1:6">
      <c r="A274" s="40" t="s">
        <v>84</v>
      </c>
      <c r="B274" s="274" t="s">
        <v>167</v>
      </c>
      <c r="C274" s="274"/>
      <c r="D274" s="274"/>
    </row>
    <row r="275" spans="1:6" ht="15" customHeight="1"/>
    <row r="276" spans="1:6">
      <c r="B276" s="179" t="s">
        <v>131</v>
      </c>
    </row>
    <row r="277" spans="1:6" ht="121.5" customHeight="1">
      <c r="B277" s="263" t="s">
        <v>153</v>
      </c>
      <c r="C277" s="282"/>
      <c r="D277" s="282"/>
      <c r="E277" s="282"/>
      <c r="F277" s="297"/>
    </row>
    <row r="278" spans="1:6" ht="15" customHeight="1">
      <c r="A278" s="220" t="s">
        <v>7</v>
      </c>
      <c r="B278" s="221" t="s">
        <v>8</v>
      </c>
      <c r="C278" s="221" t="s">
        <v>9</v>
      </c>
      <c r="D278" s="220" t="s">
        <v>10</v>
      </c>
      <c r="E278" s="220" t="s">
        <v>11</v>
      </c>
      <c r="F278" s="220"/>
    </row>
    <row r="279" spans="1:6" ht="15" customHeight="1">
      <c r="A279" s="220"/>
      <c r="B279" s="221"/>
      <c r="C279" s="221"/>
      <c r="D279" s="220"/>
      <c r="E279" s="110" t="s">
        <v>12</v>
      </c>
      <c r="F279" s="110" t="s">
        <v>13</v>
      </c>
    </row>
    <row r="280" spans="1:6" ht="90" customHeight="1">
      <c r="A280" s="78" t="s">
        <v>20</v>
      </c>
      <c r="B280" s="169" t="s">
        <v>154</v>
      </c>
      <c r="C280" s="122"/>
      <c r="D280" s="167"/>
      <c r="E280" s="168"/>
      <c r="F280" s="168"/>
    </row>
    <row r="281" spans="1:6" ht="15" customHeight="1">
      <c r="A281" s="78"/>
      <c r="B281" s="169" t="s">
        <v>155</v>
      </c>
      <c r="C281" s="122" t="s">
        <v>22</v>
      </c>
      <c r="D281" s="167">
        <v>192</v>
      </c>
      <c r="E281" s="170"/>
      <c r="F281" s="145"/>
    </row>
    <row r="282" spans="1:6">
      <c r="A282" s="78"/>
      <c r="B282" s="184"/>
      <c r="C282" s="122"/>
      <c r="D282" s="167"/>
      <c r="E282" s="168"/>
      <c r="F282" s="128"/>
    </row>
    <row r="283" spans="1:6" ht="134.25" customHeight="1">
      <c r="A283" s="78" t="s">
        <v>23</v>
      </c>
      <c r="B283" s="183" t="s">
        <v>237</v>
      </c>
      <c r="C283" s="122"/>
      <c r="D283" s="167"/>
      <c r="E283" s="168"/>
      <c r="F283" s="128"/>
    </row>
    <row r="284" spans="1:6">
      <c r="A284" s="78"/>
      <c r="B284" s="169" t="s">
        <v>157</v>
      </c>
      <c r="C284" s="122" t="s">
        <v>22</v>
      </c>
      <c r="D284" s="167">
        <v>64</v>
      </c>
      <c r="E284" s="170"/>
      <c r="F284" s="145"/>
    </row>
    <row r="286" spans="1:6" ht="75">
      <c r="A286" s="78" t="s">
        <v>26</v>
      </c>
      <c r="B286" s="183" t="s">
        <v>158</v>
      </c>
      <c r="C286" s="122"/>
      <c r="D286" s="167"/>
      <c r="E286" s="168"/>
      <c r="F286" s="128"/>
    </row>
    <row r="287" spans="1:6">
      <c r="A287" s="78"/>
      <c r="B287" s="169" t="s">
        <v>159</v>
      </c>
      <c r="C287" s="122" t="s">
        <v>22</v>
      </c>
      <c r="D287" s="167">
        <v>40</v>
      </c>
      <c r="E287" s="170"/>
      <c r="F287" s="145"/>
    </row>
    <row r="288" spans="1:6">
      <c r="A288" s="78"/>
      <c r="B288" s="169"/>
      <c r="C288" s="122"/>
      <c r="D288" s="167"/>
      <c r="E288" s="194"/>
      <c r="F288" s="162"/>
    </row>
    <row r="289" spans="1:6">
      <c r="B289" s="294" t="s">
        <v>223</v>
      </c>
      <c r="C289" s="295"/>
      <c r="D289" s="295"/>
      <c r="E289" s="295"/>
      <c r="F289" s="159"/>
    </row>
    <row r="290" spans="1:6">
      <c r="B290" s="120"/>
      <c r="C290" s="122"/>
      <c r="D290" s="167"/>
      <c r="E290" s="168"/>
      <c r="F290" s="176"/>
    </row>
    <row r="291" spans="1:6" ht="15.75" thickBot="1">
      <c r="B291" s="120"/>
      <c r="C291" s="122"/>
      <c r="D291" s="167"/>
      <c r="E291" s="168"/>
      <c r="F291" s="176"/>
    </row>
    <row r="292" spans="1:6" ht="30" customHeight="1" thickBot="1">
      <c r="B292" s="285" t="s">
        <v>224</v>
      </c>
      <c r="C292" s="286"/>
      <c r="D292" s="286"/>
      <c r="E292" s="286"/>
      <c r="F292" s="195"/>
    </row>
    <row r="293" spans="1:6">
      <c r="B293" s="148"/>
      <c r="F293" s="185"/>
    </row>
    <row r="294" spans="1:6" ht="15" customHeight="1"/>
    <row r="295" spans="1:6">
      <c r="A295" s="108"/>
      <c r="B295" s="287" t="s">
        <v>162</v>
      </c>
      <c r="C295" s="288"/>
      <c r="D295" s="288"/>
      <c r="E295" s="288"/>
      <c r="F295" s="288"/>
    </row>
    <row r="296" spans="1:6" ht="7.5" customHeight="1">
      <c r="A296" s="108"/>
      <c r="B296" s="186"/>
      <c r="C296" s="186"/>
      <c r="D296" s="186"/>
      <c r="E296" s="186"/>
      <c r="F296" s="186"/>
    </row>
    <row r="297" spans="1:6">
      <c r="A297" s="109" t="s">
        <v>14</v>
      </c>
      <c r="B297" s="283" t="s">
        <v>15</v>
      </c>
      <c r="C297" s="284"/>
      <c r="D297" s="284"/>
      <c r="E297" s="284"/>
      <c r="F297" s="284"/>
    </row>
    <row r="298" spans="1:6">
      <c r="A298" s="1"/>
      <c r="B298" s="115"/>
      <c r="C298" s="115"/>
      <c r="D298" s="116"/>
      <c r="E298" s="116"/>
      <c r="F298" s="115"/>
    </row>
    <row r="299" spans="1:6">
      <c r="A299" s="23" t="s">
        <v>16</v>
      </c>
      <c r="B299" s="120" t="s">
        <v>17</v>
      </c>
      <c r="C299" s="121"/>
      <c r="D299" s="122"/>
      <c r="E299" s="122"/>
      <c r="F299" s="147"/>
    </row>
    <row r="300" spans="1:6">
      <c r="A300" s="40" t="s">
        <v>29</v>
      </c>
      <c r="B300" s="120" t="s">
        <v>30</v>
      </c>
      <c r="C300" s="186"/>
      <c r="D300" s="186"/>
      <c r="E300" s="186"/>
      <c r="F300" s="196"/>
    </row>
    <row r="301" spans="1:6">
      <c r="A301" s="40" t="s">
        <v>84</v>
      </c>
      <c r="B301" s="120" t="s">
        <v>85</v>
      </c>
      <c r="C301" s="186"/>
      <c r="D301" s="186"/>
      <c r="E301" s="186"/>
      <c r="F301" s="196"/>
    </row>
    <row r="302" spans="1:6">
      <c r="A302" s="40" t="s">
        <v>92</v>
      </c>
      <c r="B302" s="120" t="s">
        <v>93</v>
      </c>
      <c r="C302" s="186"/>
      <c r="D302" s="186"/>
      <c r="E302" s="186"/>
      <c r="F302" s="196"/>
    </row>
    <row r="303" spans="1:6">
      <c r="A303" s="40" t="s">
        <v>101</v>
      </c>
      <c r="B303" s="247" t="s">
        <v>100</v>
      </c>
      <c r="C303" s="247"/>
      <c r="D303" s="247"/>
      <c r="E303" s="186"/>
      <c r="F303" s="196"/>
    </row>
    <row r="304" spans="1:6" ht="15" customHeight="1">
      <c r="A304" s="40" t="s">
        <v>116</v>
      </c>
      <c r="B304" s="274" t="s">
        <v>137</v>
      </c>
      <c r="C304" s="274"/>
      <c r="D304" s="274"/>
      <c r="E304" s="186"/>
      <c r="F304" s="196"/>
    </row>
    <row r="305" spans="1:6">
      <c r="A305" s="40" t="s">
        <v>110</v>
      </c>
      <c r="B305" s="274" t="s">
        <v>111</v>
      </c>
      <c r="C305" s="274"/>
      <c r="D305" s="274"/>
      <c r="E305" s="186"/>
      <c r="F305" s="196"/>
    </row>
    <row r="306" spans="1:6">
      <c r="A306" s="108"/>
      <c r="B306" s="186"/>
      <c r="C306" s="186"/>
      <c r="D306" s="186"/>
      <c r="E306" s="186"/>
      <c r="F306" s="186"/>
    </row>
    <row r="307" spans="1:6">
      <c r="A307" s="108"/>
      <c r="B307" s="203" t="s">
        <v>164</v>
      </c>
      <c r="C307" s="204"/>
      <c r="D307" s="204"/>
      <c r="E307" s="205"/>
      <c r="F307" s="196"/>
    </row>
    <row r="308" spans="1:6" ht="15" customHeight="1">
      <c r="A308" s="108"/>
      <c r="B308" s="186"/>
      <c r="C308" s="186"/>
      <c r="D308" s="186"/>
      <c r="E308" s="186"/>
      <c r="F308" s="186"/>
    </row>
    <row r="309" spans="1:6">
      <c r="A309" s="109" t="s">
        <v>117</v>
      </c>
      <c r="B309" s="283" t="s">
        <v>165</v>
      </c>
      <c r="C309" s="284"/>
      <c r="D309" s="284"/>
      <c r="E309" s="284"/>
      <c r="F309" s="284"/>
    </row>
    <row r="310" spans="1:6">
      <c r="A310" s="108"/>
      <c r="B310" s="186"/>
      <c r="C310" s="186"/>
      <c r="D310" s="186"/>
      <c r="E310" s="186"/>
      <c r="F310" s="186"/>
    </row>
    <row r="311" spans="1:6">
      <c r="A311" s="40" t="s">
        <v>16</v>
      </c>
      <c r="B311" s="274" t="s">
        <v>119</v>
      </c>
      <c r="C311" s="274"/>
      <c r="D311" s="274"/>
      <c r="E311" s="186"/>
      <c r="F311" s="196"/>
    </row>
    <row r="312" spans="1:6" ht="15" customHeight="1">
      <c r="A312" s="40" t="s">
        <v>29</v>
      </c>
      <c r="B312" s="274" t="s">
        <v>166</v>
      </c>
      <c r="C312" s="274"/>
      <c r="D312" s="274"/>
      <c r="E312" s="186"/>
      <c r="F312" s="196"/>
    </row>
    <row r="313" spans="1:6">
      <c r="A313" s="40" t="s">
        <v>84</v>
      </c>
      <c r="B313" s="274" t="s">
        <v>167</v>
      </c>
      <c r="C313" s="274"/>
      <c r="D313" s="274"/>
      <c r="E313" s="186"/>
      <c r="F313" s="196"/>
    </row>
    <row r="314" spans="1:6">
      <c r="A314" s="108"/>
      <c r="B314" s="186"/>
      <c r="C314" s="186"/>
      <c r="D314" s="186"/>
      <c r="E314" s="186"/>
      <c r="F314" s="186"/>
    </row>
    <row r="315" spans="1:6">
      <c r="A315" s="108"/>
      <c r="B315" s="203" t="s">
        <v>161</v>
      </c>
      <c r="C315" s="204"/>
      <c r="D315" s="204"/>
      <c r="E315" s="205"/>
      <c r="F315" s="196"/>
    </row>
    <row r="316" spans="1:6" ht="15" customHeight="1" thickBot="1">
      <c r="A316" s="91"/>
      <c r="B316" s="140"/>
      <c r="C316" s="140"/>
      <c r="D316" s="140"/>
      <c r="E316" s="140"/>
      <c r="F316" s="186"/>
    </row>
    <row r="317" spans="1:6" ht="15" customHeight="1" thickTop="1" thickBot="1">
      <c r="A317" s="91"/>
      <c r="B317" s="199" t="s">
        <v>169</v>
      </c>
      <c r="C317" s="206"/>
      <c r="D317" s="206"/>
      <c r="E317" s="206"/>
      <c r="F317" s="207"/>
    </row>
    <row r="318" spans="1:6" ht="15.75" thickTop="1">
      <c r="A318" s="91"/>
      <c r="B318" s="140"/>
      <c r="C318" s="140"/>
      <c r="D318" s="140"/>
      <c r="E318" s="140"/>
      <c r="F318" s="186"/>
    </row>
    <row r="319" spans="1:6">
      <c r="A319" s="91"/>
      <c r="B319" s="140"/>
      <c r="C319" s="140"/>
      <c r="D319" s="140"/>
      <c r="E319" s="140"/>
      <c r="F319" s="140"/>
    </row>
    <row r="320" spans="1:6">
      <c r="A320" s="91"/>
      <c r="B320" s="186" t="s">
        <v>171</v>
      </c>
      <c r="C320" s="186"/>
      <c r="D320" s="186"/>
      <c r="E320" s="186"/>
      <c r="F320" s="196"/>
    </row>
    <row r="321" spans="1:6" ht="15.75" thickBot="1">
      <c r="A321" s="91"/>
      <c r="B321" s="186" t="s">
        <v>170</v>
      </c>
      <c r="C321" s="186"/>
      <c r="D321" s="186"/>
      <c r="E321" s="186"/>
      <c r="F321" s="198"/>
    </row>
    <row r="322" spans="1:6" ht="16.5" thickTop="1" thickBot="1">
      <c r="A322" s="91"/>
      <c r="B322" s="200" t="s">
        <v>172</v>
      </c>
      <c r="C322" s="201"/>
      <c r="D322" s="201"/>
      <c r="E322" s="202"/>
      <c r="F322" s="197"/>
    </row>
    <row r="323" spans="1:6" ht="15.75" thickTop="1">
      <c r="A323" s="91"/>
      <c r="B323" s="186"/>
      <c r="C323" s="186"/>
      <c r="D323" s="186"/>
      <c r="E323" s="186"/>
      <c r="F323" s="185"/>
    </row>
    <row r="324" spans="1:6">
      <c r="A324" s="91"/>
      <c r="B324" s="186"/>
      <c r="C324" s="186"/>
      <c r="D324" s="186"/>
      <c r="E324" s="186"/>
      <c r="F324" s="185"/>
    </row>
    <row r="325" spans="1:6">
      <c r="A325" s="91"/>
      <c r="B325" s="186"/>
      <c r="C325" s="186"/>
      <c r="D325" s="186"/>
      <c r="E325" s="186"/>
      <c r="F325" s="185"/>
    </row>
    <row r="326" spans="1:6">
      <c r="A326" s="91"/>
      <c r="B326" s="186"/>
      <c r="C326" s="186"/>
      <c r="D326" s="186"/>
      <c r="E326" s="186"/>
      <c r="F326" s="185"/>
    </row>
    <row r="327" spans="1:6">
      <c r="A327" s="91"/>
      <c r="B327" s="186"/>
      <c r="C327" s="186"/>
      <c r="D327" s="186"/>
      <c r="E327" s="186"/>
      <c r="F327" s="186"/>
    </row>
    <row r="328" spans="1:6">
      <c r="A328" s="91"/>
      <c r="B328" s="140"/>
      <c r="C328" s="140"/>
      <c r="D328" s="140"/>
      <c r="E328" s="140"/>
      <c r="F328" s="140"/>
    </row>
    <row r="329" spans="1:6">
      <c r="A329" s="91"/>
      <c r="B329" s="140"/>
      <c r="C329" s="140"/>
      <c r="D329" s="140"/>
      <c r="E329" s="140"/>
      <c r="F329" s="140"/>
    </row>
    <row r="330" spans="1:6">
      <c r="A330" s="91"/>
      <c r="B330" s="140"/>
      <c r="C330" s="140"/>
      <c r="D330" s="140"/>
      <c r="E330" s="140"/>
      <c r="F330" s="140"/>
    </row>
    <row r="331" spans="1:6">
      <c r="A331" s="91"/>
      <c r="B331" s="140"/>
      <c r="C331" s="140"/>
      <c r="D331" s="140"/>
      <c r="E331" s="140"/>
      <c r="F331" s="140"/>
    </row>
    <row r="332" spans="1:6">
      <c r="A332" s="91"/>
      <c r="B332" s="140"/>
      <c r="C332" s="140"/>
      <c r="D332" s="140"/>
      <c r="E332" s="140"/>
      <c r="F332" s="140"/>
    </row>
    <row r="333" spans="1:6">
      <c r="A333" s="91"/>
      <c r="B333" s="140"/>
      <c r="C333" s="140"/>
      <c r="D333" s="140"/>
      <c r="E333" s="140"/>
      <c r="F333" s="140"/>
    </row>
    <row r="334" spans="1:6">
      <c r="A334" s="91"/>
      <c r="B334" s="140"/>
      <c r="C334" s="140"/>
      <c r="D334" s="140"/>
      <c r="E334" s="140"/>
      <c r="F334" s="140"/>
    </row>
    <row r="335" spans="1:6">
      <c r="A335" s="91"/>
      <c r="B335" s="140"/>
      <c r="C335" s="140"/>
      <c r="D335" s="140"/>
      <c r="E335" s="140"/>
      <c r="F335" s="140"/>
    </row>
    <row r="336" spans="1:6">
      <c r="A336" s="91"/>
      <c r="B336" s="140"/>
      <c r="C336" s="140"/>
      <c r="D336" s="140"/>
      <c r="E336" s="140"/>
      <c r="F336" s="140"/>
    </row>
    <row r="337" spans="1:6">
      <c r="A337" s="91"/>
      <c r="B337" s="140"/>
      <c r="C337" s="140"/>
      <c r="D337" s="140"/>
      <c r="E337" s="140"/>
      <c r="F337" s="140"/>
    </row>
    <row r="338" spans="1:6">
      <c r="A338" s="91"/>
      <c r="B338" s="140"/>
      <c r="C338" s="140"/>
      <c r="D338" s="140"/>
      <c r="E338" s="140"/>
      <c r="F338" s="140"/>
    </row>
    <row r="339" spans="1:6">
      <c r="A339" s="91"/>
      <c r="B339" s="140"/>
      <c r="C339" s="140"/>
      <c r="D339" s="140"/>
      <c r="E339" s="140"/>
      <c r="F339" s="140"/>
    </row>
    <row r="340" spans="1:6">
      <c r="A340" s="91"/>
      <c r="B340" s="140"/>
      <c r="C340" s="140"/>
      <c r="D340" s="140"/>
      <c r="E340" s="140"/>
      <c r="F340" s="140"/>
    </row>
    <row r="341" spans="1:6">
      <c r="A341" s="91"/>
      <c r="B341" s="140"/>
      <c r="C341" s="140"/>
      <c r="D341" s="140"/>
      <c r="E341" s="140"/>
      <c r="F341" s="140"/>
    </row>
    <row r="342" spans="1:6">
      <c r="A342" s="91"/>
      <c r="B342" s="140"/>
      <c r="C342" s="140"/>
      <c r="D342" s="140"/>
      <c r="E342" s="140"/>
      <c r="F342" s="140"/>
    </row>
    <row r="343" spans="1:6">
      <c r="A343" s="91"/>
      <c r="B343" s="140"/>
      <c r="C343" s="140"/>
      <c r="D343" s="140"/>
      <c r="E343" s="140"/>
      <c r="F343" s="140"/>
    </row>
    <row r="344" spans="1:6">
      <c r="A344" s="91"/>
      <c r="B344" s="140"/>
      <c r="C344" s="140"/>
      <c r="D344" s="140"/>
      <c r="E344" s="140"/>
      <c r="F344" s="140"/>
    </row>
    <row r="345" spans="1:6">
      <c r="A345" s="91"/>
      <c r="B345" s="140"/>
      <c r="C345" s="140"/>
      <c r="D345" s="140"/>
      <c r="E345" s="140"/>
      <c r="F345" s="140"/>
    </row>
    <row r="346" spans="1:6">
      <c r="A346" s="91"/>
      <c r="B346" s="140"/>
      <c r="C346" s="140"/>
      <c r="D346" s="140"/>
      <c r="E346" s="140"/>
      <c r="F346" s="140"/>
    </row>
    <row r="347" spans="1:6">
      <c r="A347" s="91"/>
      <c r="B347" s="140"/>
      <c r="C347" s="140"/>
      <c r="D347" s="140"/>
      <c r="E347" s="140"/>
      <c r="F347" s="140"/>
    </row>
    <row r="348" spans="1:6">
      <c r="A348" s="91"/>
      <c r="B348" s="140"/>
      <c r="C348" s="140"/>
      <c r="D348" s="140"/>
      <c r="E348" s="140"/>
      <c r="F348" s="140"/>
    </row>
    <row r="349" spans="1:6">
      <c r="A349" s="91"/>
      <c r="B349" s="140"/>
      <c r="C349" s="140"/>
      <c r="D349" s="140"/>
      <c r="E349" s="140"/>
      <c r="F349" s="140"/>
    </row>
    <row r="350" spans="1:6">
      <c r="A350" s="91"/>
      <c r="B350" s="140"/>
      <c r="C350" s="140"/>
      <c r="D350" s="140"/>
      <c r="E350" s="140"/>
      <c r="F350" s="140"/>
    </row>
    <row r="351" spans="1:6">
      <c r="A351" s="91"/>
      <c r="B351" s="140"/>
      <c r="C351" s="140"/>
      <c r="D351" s="140"/>
      <c r="E351" s="140"/>
      <c r="F351" s="140"/>
    </row>
    <row r="352" spans="1:6">
      <c r="A352" s="91"/>
      <c r="B352" s="140"/>
      <c r="C352" s="140"/>
      <c r="D352" s="140"/>
      <c r="E352" s="140"/>
      <c r="F352" s="140"/>
    </row>
  </sheetData>
  <mergeCells count="96">
    <mergeCell ref="B289:E289"/>
    <mergeCell ref="B251:F251"/>
    <mergeCell ref="A252:A253"/>
    <mergeCell ref="B252:B253"/>
    <mergeCell ref="C252:C253"/>
    <mergeCell ref="D252:D253"/>
    <mergeCell ref="E252:F252"/>
    <mergeCell ref="B272:E272"/>
    <mergeCell ref="B277:F277"/>
    <mergeCell ref="A278:A279"/>
    <mergeCell ref="B278:B279"/>
    <mergeCell ref="C278:C279"/>
    <mergeCell ref="D278:D279"/>
    <mergeCell ref="E278:F278"/>
    <mergeCell ref="B152:F152"/>
    <mergeCell ref="B165:F165"/>
    <mergeCell ref="B180:F180"/>
    <mergeCell ref="B196:F196"/>
    <mergeCell ref="B147:E147"/>
    <mergeCell ref="B161:E161"/>
    <mergeCell ref="B175:E175"/>
    <mergeCell ref="B212:F212"/>
    <mergeCell ref="B312:D312"/>
    <mergeCell ref="B313:D313"/>
    <mergeCell ref="B297:F297"/>
    <mergeCell ref="B303:D303"/>
    <mergeCell ref="B304:D304"/>
    <mergeCell ref="B305:D305"/>
    <mergeCell ref="B309:F309"/>
    <mergeCell ref="B311:D311"/>
    <mergeCell ref="B274:D274"/>
    <mergeCell ref="B292:E292"/>
    <mergeCell ref="B295:F295"/>
    <mergeCell ref="B248:D248"/>
    <mergeCell ref="B226:F226"/>
    <mergeCell ref="B227:D227"/>
    <mergeCell ref="B246:E246"/>
    <mergeCell ref="A234:A235"/>
    <mergeCell ref="B234:B235"/>
    <mergeCell ref="C234:C235"/>
    <mergeCell ref="D234:D235"/>
    <mergeCell ref="E234:F234"/>
    <mergeCell ref="B230:F230"/>
    <mergeCell ref="B232:F232"/>
    <mergeCell ref="A197:A198"/>
    <mergeCell ref="A182:A183"/>
    <mergeCell ref="B193:D193"/>
    <mergeCell ref="A214:A215"/>
    <mergeCell ref="B214:B215"/>
    <mergeCell ref="C214:C215"/>
    <mergeCell ref="D214:D215"/>
    <mergeCell ref="E214:F214"/>
    <mergeCell ref="B225:E225"/>
    <mergeCell ref="B223:E223"/>
    <mergeCell ref="B191:E191"/>
    <mergeCell ref="B207:E207"/>
    <mergeCell ref="B219:E219"/>
    <mergeCell ref="B197:B198"/>
    <mergeCell ref="A167:A168"/>
    <mergeCell ref="B167:B168"/>
    <mergeCell ref="C167:C168"/>
    <mergeCell ref="D167:D168"/>
    <mergeCell ref="E167:F167"/>
    <mergeCell ref="A153:A154"/>
    <mergeCell ref="B153:B154"/>
    <mergeCell ref="C153:C154"/>
    <mergeCell ref="D153:D154"/>
    <mergeCell ref="E153:F153"/>
    <mergeCell ref="B49:F49"/>
    <mergeCell ref="A85:A86"/>
    <mergeCell ref="B85:B86"/>
    <mergeCell ref="C85:C86"/>
    <mergeCell ref="D85:D86"/>
    <mergeCell ref="E85:F85"/>
    <mergeCell ref="B54:F54"/>
    <mergeCell ref="B84:F84"/>
    <mergeCell ref="A56:A57"/>
    <mergeCell ref="B56:B57"/>
    <mergeCell ref="C56:C57"/>
    <mergeCell ref="D56:D57"/>
    <mergeCell ref="E56:F56"/>
    <mergeCell ref="B6:F6"/>
    <mergeCell ref="C14:F14"/>
    <mergeCell ref="C19:F19"/>
    <mergeCell ref="C16:F16"/>
    <mergeCell ref="B14:B17"/>
    <mergeCell ref="B7:F7"/>
    <mergeCell ref="B209:F209"/>
    <mergeCell ref="B178:D178"/>
    <mergeCell ref="C197:C198"/>
    <mergeCell ref="D197:D198"/>
    <mergeCell ref="E197:F197"/>
    <mergeCell ref="B182:B183"/>
    <mergeCell ref="C182:C183"/>
    <mergeCell ref="D182:D183"/>
    <mergeCell ref="E182:F182"/>
  </mergeCells>
  <pageMargins left="0.70866141732283472" right="0.70866141732283472"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Troškovnik 2018.</vt:lpstr>
      <vt:lpstr>Troškovnik 2018.-bez cijena</vt:lpstr>
      <vt:lpstr>'Troškovnik 2018.-bez cijena'!Print_Area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dc:creator>
  <cp:lastModifiedBy>Tea Trdoslavić</cp:lastModifiedBy>
  <cp:lastPrinted>2018-06-08T07:04:21Z</cp:lastPrinted>
  <dcterms:created xsi:type="dcterms:W3CDTF">2018-03-25T14:42:25Z</dcterms:created>
  <dcterms:modified xsi:type="dcterms:W3CDTF">2018-06-13T14:01:18Z</dcterms:modified>
</cp:coreProperties>
</file>